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murphy\AppData\Local\Microsoft\Windows\INetCache\Content.Outlook\EBHZIYUB\"/>
    </mc:Choice>
  </mc:AlternateContent>
  <xr:revisionPtr revIDLastSave="0" documentId="13_ncr:1_{8503A39E-FAFA-42E6-B9B4-7371D9BBE3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tal" sheetId="11" r:id="rId1"/>
    <sheet name="Summary" sheetId="10" state="hidden" r:id="rId2"/>
    <sheet name="Ferguson COA" sheetId="1" r:id="rId3"/>
    <sheet name="CAS" sheetId="4" r:id="rId4"/>
    <sheet name="SSB" sheetId="5" r:id="rId5"/>
    <sheet name="CEHS" sheetId="7" r:id="rId6"/>
    <sheet name="CEAT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1" l="1"/>
  <c r="D25" i="11"/>
  <c r="C26" i="11"/>
  <c r="C25" i="11"/>
  <c r="B26" i="11"/>
  <c r="B25" i="11"/>
  <c r="D16" i="11"/>
  <c r="D15" i="11"/>
  <c r="C16" i="11"/>
  <c r="C15" i="11"/>
  <c r="B16" i="11"/>
  <c r="B15" i="11"/>
  <c r="D6" i="11"/>
  <c r="C6" i="11"/>
  <c r="B6" i="11"/>
  <c r="D5" i="11"/>
  <c r="C5" i="11"/>
  <c r="B5" i="11"/>
  <c r="J25" i="5" l="1"/>
  <c r="I25" i="5"/>
  <c r="J24" i="5"/>
  <c r="I24" i="5"/>
  <c r="H24" i="5"/>
  <c r="J16" i="5"/>
  <c r="I16" i="5"/>
  <c r="H16" i="5"/>
  <c r="K15" i="5"/>
  <c r="K14" i="5"/>
  <c r="J6" i="5"/>
  <c r="I6" i="5"/>
  <c r="H6" i="5"/>
  <c r="K4" i="5"/>
  <c r="I26" i="5" l="1"/>
  <c r="K6" i="5"/>
  <c r="K24" i="5"/>
  <c r="K16" i="5"/>
  <c r="J26" i="5"/>
  <c r="H25" i="5"/>
  <c r="K25" i="5" s="1"/>
  <c r="K5" i="5"/>
  <c r="H26" i="5" l="1"/>
  <c r="K26" i="5" s="1"/>
  <c r="D6" i="1"/>
  <c r="C22" i="8" l="1"/>
  <c r="D22" i="8"/>
  <c r="C12" i="8"/>
  <c r="D12" i="8"/>
  <c r="C2" i="8"/>
  <c r="D2" i="8"/>
  <c r="B22" i="8"/>
  <c r="B12" i="8"/>
  <c r="B2" i="8"/>
  <c r="D16" i="8"/>
  <c r="C22" i="7"/>
  <c r="D22" i="7"/>
  <c r="C12" i="7"/>
  <c r="D12" i="7"/>
  <c r="C2" i="7"/>
  <c r="D2" i="7"/>
  <c r="B22" i="7"/>
  <c r="B12" i="7"/>
  <c r="B2" i="7"/>
  <c r="C22" i="5"/>
  <c r="D22" i="5"/>
  <c r="C12" i="5"/>
  <c r="D12" i="5"/>
  <c r="C2" i="5"/>
  <c r="D2" i="5"/>
  <c r="B22" i="5"/>
  <c r="B12" i="5"/>
  <c r="B2" i="5"/>
  <c r="C21" i="4"/>
  <c r="D21" i="4"/>
  <c r="C12" i="4"/>
  <c r="D12" i="4"/>
  <c r="B21" i="4"/>
  <c r="B12" i="4"/>
  <c r="C20" i="1"/>
  <c r="D20" i="1"/>
  <c r="C11" i="1"/>
  <c r="D11" i="1"/>
  <c r="B20" i="1"/>
  <c r="B11" i="1"/>
  <c r="C2" i="4"/>
  <c r="D2" i="4"/>
  <c r="B2" i="4"/>
  <c r="C2" i="1"/>
  <c r="D2" i="1"/>
  <c r="B2" i="1"/>
  <c r="B7" i="11" l="1"/>
  <c r="C6" i="7" l="1"/>
  <c r="B6" i="5"/>
  <c r="B16" i="8" l="1"/>
  <c r="C6" i="8"/>
  <c r="D25" i="8" l="1"/>
  <c r="D24" i="8"/>
  <c r="D25" i="7"/>
  <c r="B25" i="8"/>
  <c r="C25" i="8"/>
  <c r="C24" i="8"/>
  <c r="B24" i="8"/>
  <c r="B25" i="7"/>
  <c r="C25" i="7"/>
  <c r="C24" i="7"/>
  <c r="D24" i="7"/>
  <c r="B24" i="7"/>
  <c r="B25" i="5"/>
  <c r="C25" i="5"/>
  <c r="D25" i="5"/>
  <c r="C24" i="5"/>
  <c r="D24" i="5"/>
  <c r="B24" i="5"/>
  <c r="B24" i="4"/>
  <c r="C24" i="4"/>
  <c r="D24" i="4"/>
  <c r="C23" i="4"/>
  <c r="D23" i="4"/>
  <c r="B23" i="4"/>
  <c r="B23" i="1"/>
  <c r="C23" i="1"/>
  <c r="D23" i="1"/>
  <c r="C22" i="1"/>
  <c r="D22" i="1"/>
  <c r="B22" i="1"/>
  <c r="E15" i="8" l="1"/>
  <c r="E14" i="8"/>
  <c r="E15" i="7"/>
  <c r="E14" i="7"/>
  <c r="E15" i="5"/>
  <c r="E14" i="5"/>
  <c r="E15" i="4"/>
  <c r="E14" i="4"/>
  <c r="C15" i="1"/>
  <c r="B15" i="1" l="1"/>
  <c r="D15" i="1"/>
  <c r="C17" i="11"/>
  <c r="D17" i="11"/>
  <c r="E14" i="1"/>
  <c r="E16" i="11"/>
  <c r="C16" i="8"/>
  <c r="B16" i="7"/>
  <c r="D16" i="7"/>
  <c r="B16" i="5"/>
  <c r="D16" i="5"/>
  <c r="C16" i="7"/>
  <c r="C16" i="5"/>
  <c r="B16" i="4"/>
  <c r="D16" i="4"/>
  <c r="C16" i="4"/>
  <c r="B17" i="11"/>
  <c r="E13" i="1"/>
  <c r="E15" i="1" l="1"/>
  <c r="E15" i="11"/>
  <c r="B24" i="1"/>
  <c r="E16" i="5"/>
  <c r="E16" i="8"/>
  <c r="E16" i="7"/>
  <c r="E16" i="4"/>
  <c r="E17" i="11"/>
  <c r="B6" i="10"/>
  <c r="C6" i="10"/>
  <c r="D6" i="10"/>
  <c r="B7" i="10"/>
  <c r="C7" i="10"/>
  <c r="D7" i="10"/>
  <c r="C26" i="8"/>
  <c r="E25" i="8"/>
  <c r="E24" i="8"/>
  <c r="C26" i="7"/>
  <c r="E25" i="7"/>
  <c r="E5" i="7"/>
  <c r="D26" i="5"/>
  <c r="D25" i="4"/>
  <c r="C25" i="4"/>
  <c r="E23" i="4"/>
  <c r="E7" i="10" l="1"/>
  <c r="C26" i="5"/>
  <c r="E24" i="4"/>
  <c r="B6" i="4"/>
  <c r="B25" i="4"/>
  <c r="E25" i="4" s="1"/>
  <c r="B27" i="11"/>
  <c r="B26" i="5"/>
  <c r="B26" i="8"/>
  <c r="E25" i="5"/>
  <c r="E24" i="7"/>
  <c r="B26" i="7"/>
  <c r="D26" i="7"/>
  <c r="D26" i="8"/>
  <c r="E24" i="5"/>
  <c r="B4" i="10"/>
  <c r="B5" i="10"/>
  <c r="E6" i="10"/>
  <c r="B6" i="8"/>
  <c r="D6" i="8"/>
  <c r="E4" i="8"/>
  <c r="E5" i="8"/>
  <c r="B6" i="7"/>
  <c r="D6" i="7"/>
  <c r="E4" i="7"/>
  <c r="D6" i="5"/>
  <c r="E4" i="5"/>
  <c r="E5" i="5"/>
  <c r="C6" i="5"/>
  <c r="E4" i="4"/>
  <c r="D6" i="4"/>
  <c r="E5" i="4"/>
  <c r="C6" i="4"/>
  <c r="E26" i="7" l="1"/>
  <c r="E26" i="5"/>
  <c r="E26" i="8"/>
  <c r="B8" i="10"/>
  <c r="E6" i="8"/>
  <c r="E6" i="7"/>
  <c r="E6" i="5"/>
  <c r="E6" i="4"/>
  <c r="E4" i="1" l="1"/>
  <c r="B6" i="1"/>
  <c r="E5" i="1" l="1"/>
  <c r="C24" i="1"/>
  <c r="E22" i="1"/>
  <c r="D24" i="1"/>
  <c r="D27" i="11"/>
  <c r="E26" i="11"/>
  <c r="E23" i="1"/>
  <c r="C5" i="10"/>
  <c r="D5" i="10"/>
  <c r="C4" i="10"/>
  <c r="D4" i="10"/>
  <c r="C6" i="1"/>
  <c r="D7" i="11" l="1"/>
  <c r="C27" i="11"/>
  <c r="E27" i="11" s="1"/>
  <c r="E25" i="11"/>
  <c r="E24" i="1"/>
  <c r="E6" i="1"/>
  <c r="D8" i="10"/>
  <c r="E4" i="10"/>
  <c r="C8" i="10"/>
  <c r="E6" i="11"/>
  <c r="E5" i="11"/>
  <c r="C7" i="11"/>
  <c r="E5" i="10"/>
  <c r="E7" i="11" l="1"/>
  <c r="E8" i="10"/>
</calcChain>
</file>

<file path=xl/sharedStrings.xml><?xml version="1.0" encoding="utf-8"?>
<sst xmlns="http://schemas.openxmlformats.org/spreadsheetml/2006/main" count="153" uniqueCount="27">
  <si>
    <t>Student Credit Hours:</t>
  </si>
  <si>
    <t>Graduate, Resident</t>
  </si>
  <si>
    <t>Graduate, Nonresident</t>
  </si>
  <si>
    <t>Total Student Credit Hours</t>
  </si>
  <si>
    <t>Undergraduate Resident</t>
  </si>
  <si>
    <t>Undergraduate Non-resident</t>
  </si>
  <si>
    <t>Summer 13</t>
  </si>
  <si>
    <t>Fall 13</t>
  </si>
  <si>
    <t>Spring 14</t>
  </si>
  <si>
    <t>Total</t>
  </si>
  <si>
    <t>On Campus</t>
  </si>
  <si>
    <t xml:space="preserve">Total </t>
  </si>
  <si>
    <t>Outreach- exclude 58X</t>
  </si>
  <si>
    <t>This is total SCH and does not take into account fees that are waived</t>
  </si>
  <si>
    <t xml:space="preserve">and bad debt assessments. </t>
  </si>
  <si>
    <t>Total Student Credit Hours  - see tabs for each College</t>
  </si>
  <si>
    <t>Undergraduate</t>
  </si>
  <si>
    <t>Graduate</t>
  </si>
  <si>
    <t>Outreach-    exclude Excpt</t>
  </si>
  <si>
    <t>Summer 18</t>
  </si>
  <si>
    <t>Fall 18</t>
  </si>
  <si>
    <t>Spring 19</t>
  </si>
  <si>
    <t>Hospitality and Tourism Management</t>
  </si>
  <si>
    <t>Summer 20</t>
  </si>
  <si>
    <t>Fall 20</t>
  </si>
  <si>
    <t>Spring 21</t>
  </si>
  <si>
    <t>This should not be used as a true guideline - These SCH numbers were during and the result of the COVID-19 Pandemic.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</si>
</sst>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NewCenturySchlbk"/>
      <family val="1"/>
    </font>
    <font>
      <b/>
      <sz val="12"/>
      <name val="NewCenturySchlbk"/>
      <family val="1"/>
    </font>
    <font>
      <i/>
      <sz val="10"/>
      <name val="NewCenturySchlbk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2"/>
    <xf numFmtId="0" fontId="4" fillId="0" borderId="0" xfId="2" applyFont="1"/>
    <xf numFmtId="0" fontId="5" fillId="0" borderId="0" xfId="2" applyFont="1"/>
    <xf numFmtId="0" fontId="6" fillId="0" borderId="1" xfId="2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7" fillId="0" borderId="0" xfId="1" applyNumberFormat="1" applyFont="1" applyAlignment="1">
      <alignment horizontal="center"/>
    </xf>
    <xf numFmtId="0" fontId="8" fillId="0" borderId="0" xfId="2" applyFont="1"/>
    <xf numFmtId="0" fontId="0" fillId="0" borderId="0" xfId="0" applyFont="1"/>
    <xf numFmtId="0" fontId="9" fillId="0" borderId="0" xfId="2" applyFont="1"/>
    <xf numFmtId="0" fontId="10" fillId="0" borderId="1" xfId="2" applyFont="1" applyBorder="1"/>
    <xf numFmtId="164" fontId="0" fillId="0" borderId="0" xfId="1" applyNumberFormat="1" applyFont="1" applyBorder="1"/>
    <xf numFmtId="0" fontId="10" fillId="0" borderId="0" xfId="2" applyFont="1" applyBorder="1"/>
    <xf numFmtId="165" fontId="7" fillId="0" borderId="0" xfId="7" applyNumberFormat="1" applyFont="1" applyAlignment="1">
      <alignment horizontal="center"/>
    </xf>
    <xf numFmtId="165" fontId="0" fillId="0" borderId="0" xfId="7" applyNumberFormat="1" applyFont="1"/>
    <xf numFmtId="0" fontId="6" fillId="0" borderId="0" xfId="2" applyFont="1" applyBorder="1"/>
    <xf numFmtId="165" fontId="0" fillId="0" borderId="0" xfId="0" applyNumberFormat="1"/>
    <xf numFmtId="165" fontId="0" fillId="0" borderId="0" xfId="0" applyNumberFormat="1" applyFont="1"/>
    <xf numFmtId="0" fontId="8" fillId="0" borderId="0" xfId="2" applyFont="1" applyAlignment="1">
      <alignment horizontal="center" wrapText="1"/>
    </xf>
    <xf numFmtId="0" fontId="11" fillId="0" borderId="0" xfId="0" applyFont="1"/>
    <xf numFmtId="165" fontId="11" fillId="0" borderId="0" xfId="0" applyNumberFormat="1" applyFont="1"/>
    <xf numFmtId="164" fontId="7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0" fontId="12" fillId="0" borderId="0" xfId="0" applyFont="1"/>
    <xf numFmtId="165" fontId="12" fillId="0" borderId="0" xfId="0" applyNumberFormat="1" applyFont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 wrapText="1"/>
    </xf>
  </cellXfs>
  <cellStyles count="8">
    <cellStyle name="Comma" xfId="1" builtinId="3"/>
    <cellStyle name="Comma 2" xfId="4" xr:uid="{00000000-0005-0000-0000-000001000000}"/>
    <cellStyle name="Comma 3" xfId="3" xr:uid="{00000000-0005-0000-0000-000002000000}"/>
    <cellStyle name="Currency" xfId="7" builtinId="4"/>
    <cellStyle name="Currency 2" xfId="5" xr:uid="{00000000-0005-0000-0000-000004000000}"/>
    <cellStyle name="Normal" xfId="0" builtinId="0"/>
    <cellStyle name="Normal 2" xfId="2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F31"/>
  <sheetViews>
    <sheetView tabSelected="1" zoomScaleNormal="100" workbookViewId="0">
      <selection activeCell="H1" sqref="H1"/>
    </sheetView>
  </sheetViews>
  <sheetFormatPr defaultRowHeight="24" customHeight="1"/>
  <cols>
    <col min="1" max="1" width="26.42578125" customWidth="1"/>
    <col min="2" max="2" width="11.5703125" style="5" bestFit="1" customWidth="1"/>
    <col min="3" max="3" width="11.7109375" style="5" customWidth="1"/>
    <col min="4" max="4" width="11.5703125" style="5" bestFit="1" customWidth="1"/>
    <col min="5" max="5" width="12.5703125" style="5" bestFit="1" customWidth="1"/>
    <col min="6" max="6" width="13.85546875" style="17" bestFit="1" customWidth="1"/>
    <col min="7" max="7" width="15.5703125" customWidth="1"/>
  </cols>
  <sheetData>
    <row r="1" spans="1:6" s="26" customFormat="1" ht="41.25" customHeight="1">
      <c r="A1" s="30" t="s">
        <v>26</v>
      </c>
      <c r="B1" s="30"/>
      <c r="C1" s="30"/>
      <c r="D1" s="30"/>
      <c r="E1" s="30"/>
      <c r="F1" s="27"/>
    </row>
    <row r="2" spans="1:6" s="20" customFormat="1" ht="24" customHeight="1">
      <c r="A2" s="28" t="s">
        <v>15</v>
      </c>
      <c r="B2" s="28"/>
      <c r="C2" s="28"/>
      <c r="D2" s="28"/>
      <c r="E2" s="28"/>
      <c r="F2" s="21"/>
    </row>
    <row r="3" spans="1:6" ht="24" customHeight="1">
      <c r="B3" s="7" t="s">
        <v>23</v>
      </c>
      <c r="C3" s="7" t="s">
        <v>24</v>
      </c>
      <c r="D3" s="7" t="s">
        <v>25</v>
      </c>
      <c r="E3" s="7" t="s">
        <v>9</v>
      </c>
    </row>
    <row r="4" spans="1:6" ht="24" customHeight="1">
      <c r="A4" s="3" t="s">
        <v>0</v>
      </c>
    </row>
    <row r="5" spans="1:6" ht="24" customHeight="1">
      <c r="A5" s="10" t="s">
        <v>16</v>
      </c>
      <c r="B5" s="5">
        <f>'Ferguson COA'!B4+CAS!B4+SSB!B4+CEHS!B4+CEAT!B4</f>
        <v>6798</v>
      </c>
      <c r="C5" s="5">
        <f>'Ferguson COA'!C4+CAS!C4+SSB!C4+CEHS!C4+CEAT!C4</f>
        <v>222556</v>
      </c>
      <c r="D5" s="5">
        <f>'Ferguson COA'!D4+CAS!D4+SSB!D4+CEHS!D4+CEAT!D4</f>
        <v>190841</v>
      </c>
      <c r="E5" s="5">
        <f>SUM(B5:D5)</f>
        <v>420195</v>
      </c>
    </row>
    <row r="6" spans="1:6" ht="24" customHeight="1">
      <c r="A6" s="10" t="s">
        <v>17</v>
      </c>
      <c r="B6" s="5">
        <f>'Ferguson COA'!B5+CAS!B5+SSB!B5+CEHS!B5+CEAT!B5</f>
        <v>3603</v>
      </c>
      <c r="C6" s="5">
        <f>'Ferguson COA'!C5+CAS!C5+SSB!C5+CEHS!C5+CEAT!C5</f>
        <v>15424</v>
      </c>
      <c r="D6" s="5">
        <f>'Ferguson COA'!D5+CAS!D5+SSB!D5+CEHS!D5+CEAT!D5</f>
        <v>14784</v>
      </c>
      <c r="E6" s="5">
        <f t="shared" ref="E6:E7" si="0">SUM(B6:D6)</f>
        <v>33811</v>
      </c>
    </row>
    <row r="7" spans="1:6" ht="24" customHeight="1" thickBot="1">
      <c r="A7" s="4" t="s">
        <v>3</v>
      </c>
      <c r="B7" s="6">
        <f>SUM(B5:B6)</f>
        <v>10401</v>
      </c>
      <c r="C7" s="6">
        <f>SUM(C5:C6)</f>
        <v>237980</v>
      </c>
      <c r="D7" s="6">
        <f>SUM(D5:D6)</f>
        <v>205625</v>
      </c>
      <c r="E7" s="6">
        <f t="shared" si="0"/>
        <v>454006</v>
      </c>
    </row>
    <row r="8" spans="1:6" ht="24" customHeight="1">
      <c r="A8" s="16"/>
      <c r="B8" s="12"/>
      <c r="C8" s="12"/>
      <c r="D8" s="12"/>
      <c r="E8" s="12"/>
    </row>
    <row r="9" spans="1:6" ht="24" customHeight="1">
      <c r="A9" s="16"/>
      <c r="B9" s="12"/>
      <c r="C9" s="12"/>
      <c r="D9" s="12"/>
      <c r="E9" s="12"/>
    </row>
    <row r="10" spans="1:6" ht="24" customHeight="1">
      <c r="A10" s="16"/>
      <c r="B10" s="12"/>
      <c r="C10" s="12"/>
      <c r="D10" s="12"/>
      <c r="E10" s="12"/>
    </row>
    <row r="11" spans="1:6" ht="24" customHeight="1">
      <c r="A11" s="16"/>
      <c r="B11" s="12"/>
      <c r="C11" s="12"/>
      <c r="D11" s="12"/>
      <c r="E11" s="12"/>
    </row>
    <row r="12" spans="1:6" ht="24" customHeight="1">
      <c r="A12" s="1"/>
    </row>
    <row r="13" spans="1:6" s="9" customFormat="1" ht="24" customHeight="1">
      <c r="A13" s="19" t="s">
        <v>18</v>
      </c>
      <c r="B13" s="7" t="s">
        <v>23</v>
      </c>
      <c r="C13" s="7" t="s">
        <v>24</v>
      </c>
      <c r="D13" s="7" t="s">
        <v>25</v>
      </c>
      <c r="E13" s="7" t="s">
        <v>9</v>
      </c>
      <c r="F13" s="18"/>
    </row>
    <row r="14" spans="1:6" s="9" customFormat="1" ht="24" customHeight="1">
      <c r="A14" s="8" t="s">
        <v>0</v>
      </c>
      <c r="B14" s="5"/>
      <c r="C14" s="5"/>
      <c r="D14" s="5"/>
      <c r="E14" s="5"/>
      <c r="F14" s="18"/>
    </row>
    <row r="15" spans="1:6" s="9" customFormat="1" ht="24" customHeight="1">
      <c r="A15" s="10" t="s">
        <v>16</v>
      </c>
      <c r="B15" s="5">
        <f>'Ferguson COA'!B13+CAS!B14+SSB!B14+CEHS!B14+CEAT!B14</f>
        <v>22540</v>
      </c>
      <c r="C15" s="5">
        <f>'Ferguson COA'!C13+CAS!C14+SSB!C14+CEHS!C14+CEAT!C14</f>
        <v>42924</v>
      </c>
      <c r="D15" s="5">
        <f>'Ferguson COA'!D13+CAS!D14+SSB!D14+CEHS!D14+CEAT!D14</f>
        <v>52583</v>
      </c>
      <c r="E15" s="5">
        <f>SUM(B15:D15)</f>
        <v>118047</v>
      </c>
      <c r="F15" s="18"/>
    </row>
    <row r="16" spans="1:6" s="9" customFormat="1" ht="24" customHeight="1">
      <c r="A16" s="10" t="s">
        <v>17</v>
      </c>
      <c r="B16" s="5">
        <f>'Ferguson COA'!B14+CAS!B15+SSB!B15+CEHS!B15+CEAT!B15</f>
        <v>3510</v>
      </c>
      <c r="C16" s="5">
        <f>'Ferguson COA'!C14+CAS!C15+SSB!C15+CEHS!C15+CEAT!C15</f>
        <v>5169</v>
      </c>
      <c r="D16" s="5">
        <f>'Ferguson COA'!D14+CAS!D15+SSB!D15+CEHS!D15+CEAT!D15</f>
        <v>4590</v>
      </c>
      <c r="E16" s="5">
        <f t="shared" ref="E16" si="1">SUM(B16:D16)</f>
        <v>13269</v>
      </c>
      <c r="F16" s="18"/>
    </row>
    <row r="17" spans="1:6" s="9" customFormat="1" ht="24" customHeight="1" thickBot="1">
      <c r="A17" s="11" t="s">
        <v>3</v>
      </c>
      <c r="B17" s="6">
        <f>SUM(B15:B16)</f>
        <v>26050</v>
      </c>
      <c r="C17" s="6">
        <f>SUM(C15:C16)</f>
        <v>48093</v>
      </c>
      <c r="D17" s="6">
        <f>SUM(D15:D16)</f>
        <v>57173</v>
      </c>
      <c r="E17" s="6">
        <f t="shared" ref="E17" si="2">SUM(B17:D17)</f>
        <v>131316</v>
      </c>
      <c r="F17" s="17"/>
    </row>
    <row r="18" spans="1:6" s="9" customFormat="1" ht="24" customHeight="1">
      <c r="A18" s="13"/>
      <c r="B18" s="12"/>
      <c r="C18" s="12"/>
      <c r="D18" s="12"/>
      <c r="E18" s="12"/>
      <c r="F18" s="17"/>
    </row>
    <row r="19" spans="1:6" s="9" customFormat="1" ht="24" customHeight="1">
      <c r="A19" s="13"/>
      <c r="B19" s="12"/>
      <c r="C19" s="12"/>
      <c r="D19" s="12"/>
      <c r="E19" s="12"/>
      <c r="F19" s="18"/>
    </row>
    <row r="20" spans="1:6" s="9" customFormat="1" ht="24" customHeight="1">
      <c r="A20" s="13"/>
      <c r="B20" s="12"/>
      <c r="C20" s="12"/>
      <c r="D20" s="12"/>
      <c r="E20" s="12"/>
      <c r="F20" s="18"/>
    </row>
    <row r="21" spans="1:6" s="9" customFormat="1" ht="24" customHeight="1">
      <c r="A21" s="13"/>
      <c r="B21" s="12"/>
      <c r="C21" s="12"/>
      <c r="D21" s="12"/>
      <c r="E21" s="12"/>
      <c r="F21" s="18"/>
    </row>
    <row r="22" spans="1:6" s="9" customFormat="1" ht="24" customHeight="1">
      <c r="B22" s="5"/>
      <c r="C22" s="5"/>
      <c r="D22" s="5"/>
      <c r="E22" s="5"/>
      <c r="F22" s="18"/>
    </row>
    <row r="23" spans="1:6" s="9" customFormat="1" ht="24" customHeight="1">
      <c r="A23" s="8" t="s">
        <v>11</v>
      </c>
      <c r="B23" s="7" t="s">
        <v>23</v>
      </c>
      <c r="C23" s="7" t="s">
        <v>24</v>
      </c>
      <c r="D23" s="7" t="s">
        <v>25</v>
      </c>
      <c r="E23" s="7" t="s">
        <v>9</v>
      </c>
      <c r="F23" s="18"/>
    </row>
    <row r="24" spans="1:6" s="9" customFormat="1" ht="24" customHeight="1">
      <c r="A24" s="8" t="s">
        <v>0</v>
      </c>
      <c r="B24" s="5"/>
      <c r="C24" s="5"/>
      <c r="D24" s="5"/>
      <c r="E24" s="5"/>
      <c r="F24" s="18"/>
    </row>
    <row r="25" spans="1:6" s="9" customFormat="1" ht="24" customHeight="1">
      <c r="A25" s="10" t="s">
        <v>16</v>
      </c>
      <c r="B25" s="5">
        <f>'Ferguson COA'!B22+CAS!B23+SSB!B24+CEHS!B24+CEAT!B24</f>
        <v>29338</v>
      </c>
      <c r="C25" s="5">
        <f>'Ferguson COA'!C22+CAS!C23+SSB!C24+CEHS!C24+CEAT!C24</f>
        <v>265480</v>
      </c>
      <c r="D25" s="5">
        <f>'Ferguson COA'!D22+CAS!D23+SSB!D24+CEHS!D24+CEAT!D24</f>
        <v>243424</v>
      </c>
      <c r="E25" s="5">
        <f>SUM(B25:D25)</f>
        <v>538242</v>
      </c>
      <c r="F25" s="18"/>
    </row>
    <row r="26" spans="1:6" s="9" customFormat="1" ht="24" customHeight="1">
      <c r="A26" s="10" t="s">
        <v>17</v>
      </c>
      <c r="B26" s="5">
        <f>'Ferguson COA'!B23+CAS!B24+SSB!B25+CEHS!B25+CEAT!B25</f>
        <v>7113</v>
      </c>
      <c r="C26" s="5">
        <f>'Ferguson COA'!C23+CAS!C24+SSB!C25+CEHS!C25+CEAT!C25</f>
        <v>20593</v>
      </c>
      <c r="D26" s="5">
        <f>'Ferguson COA'!D23+CAS!D24+SSB!D25+CEHS!D25+CEAT!D25</f>
        <v>19374</v>
      </c>
      <c r="E26" s="5">
        <f t="shared" ref="E26" si="3">SUM(B26:D26)</f>
        <v>47080</v>
      </c>
      <c r="F26" s="18"/>
    </row>
    <row r="27" spans="1:6" s="9" customFormat="1" ht="24" customHeight="1" thickBot="1">
      <c r="A27" s="11" t="s">
        <v>3</v>
      </c>
      <c r="B27" s="6">
        <f>SUM(B25:B26)</f>
        <v>36451</v>
      </c>
      <c r="C27" s="6">
        <f>SUM(C25:C26)</f>
        <v>286073</v>
      </c>
      <c r="D27" s="6">
        <f>SUM(D25:D26)</f>
        <v>262798</v>
      </c>
      <c r="E27" s="6">
        <f t="shared" ref="E27" si="4">SUM(B27:D27)</f>
        <v>585322</v>
      </c>
      <c r="F27" s="18"/>
    </row>
    <row r="28" spans="1:6" ht="24" customHeight="1">
      <c r="F28" s="18"/>
    </row>
    <row r="29" spans="1:6" ht="24" customHeight="1">
      <c r="F29" s="18"/>
    </row>
    <row r="30" spans="1:6" ht="24" customHeight="1">
      <c r="A30" s="20" t="s">
        <v>13</v>
      </c>
    </row>
    <row r="31" spans="1:6" ht="24" customHeight="1">
      <c r="A31" s="20" t="s">
        <v>14</v>
      </c>
    </row>
  </sheetData>
  <mergeCells count="2">
    <mergeCell ref="A2:E2"/>
    <mergeCell ref="A1:E1"/>
  </mergeCells>
  <printOptions horizontalCentered="1"/>
  <pageMargins left="0.2" right="0.2" top="1" bottom="0.75" header="0.3" footer="0.3"/>
  <pageSetup orientation="portrait" r:id="rId1"/>
  <headerFooter>
    <oddHeader>&amp;C&amp;"Arial,Bold"&amp;18SCH Projection for FY20
All College Summary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2:E9"/>
  <sheetViews>
    <sheetView view="pageLayout" zoomScaleNormal="100" workbookViewId="0">
      <selection activeCell="A15" sqref="A15"/>
    </sheetView>
  </sheetViews>
  <sheetFormatPr defaultRowHeight="15"/>
  <cols>
    <col min="1" max="1" width="23.28515625" bestFit="1" customWidth="1"/>
    <col min="2" max="2" width="11.5703125" style="5" bestFit="1" customWidth="1"/>
    <col min="3" max="3" width="11.7109375" style="5" customWidth="1"/>
    <col min="4" max="4" width="11.5703125" style="5" bestFit="1" customWidth="1"/>
    <col min="5" max="5" width="12.5703125" style="5" bestFit="1" customWidth="1"/>
  </cols>
  <sheetData>
    <row r="2" spans="1:5">
      <c r="B2" s="7" t="s">
        <v>6</v>
      </c>
      <c r="C2" s="7" t="s">
        <v>7</v>
      </c>
      <c r="D2" s="7" t="s">
        <v>8</v>
      </c>
      <c r="E2" s="7" t="s">
        <v>9</v>
      </c>
    </row>
    <row r="3" spans="1:5" ht="15.75">
      <c r="A3" s="3" t="s">
        <v>0</v>
      </c>
    </row>
    <row r="4" spans="1:5">
      <c r="A4" s="2" t="s">
        <v>4</v>
      </c>
      <c r="B4" s="5" t="e">
        <f>'Ferguson COA'!B4+CAS!B4+SSB!B4+CEHS!B4+CEAT!B4+#REF!</f>
        <v>#REF!</v>
      </c>
      <c r="C4" s="5" t="e">
        <f>'Ferguson COA'!C4+CAS!C4+SSB!C4+CEHS!C4+CEAT!C4+#REF!</f>
        <v>#REF!</v>
      </c>
      <c r="D4" s="5" t="e">
        <f>'Ferguson COA'!D4+CAS!D4+SSB!D4+CEHS!D4+CEAT!D4+#REF!</f>
        <v>#REF!</v>
      </c>
      <c r="E4" s="5" t="e">
        <f>SUM(B4:D4)</f>
        <v>#REF!</v>
      </c>
    </row>
    <row r="5" spans="1:5">
      <c r="A5" s="2" t="s">
        <v>5</v>
      </c>
      <c r="B5" s="5" t="e">
        <f>'Ferguson COA'!B5+CAS!B5+SSB!B5+CEHS!B5+CEAT!B5+#REF!</f>
        <v>#REF!</v>
      </c>
      <c r="C5" s="5" t="e">
        <f>'Ferguson COA'!C5+CAS!C5+SSB!C5+CEHS!C5+CEAT!C5+#REF!</f>
        <v>#REF!</v>
      </c>
      <c r="D5" s="5" t="e">
        <f>'Ferguson COA'!D5+CAS!D5+SSB!D5+CEHS!D5+CEAT!D5+#REF!</f>
        <v>#REF!</v>
      </c>
      <c r="E5" s="5" t="e">
        <f t="shared" ref="E5:E8" si="0">SUM(B5:D5)</f>
        <v>#REF!</v>
      </c>
    </row>
    <row r="6" spans="1:5">
      <c r="A6" s="2" t="s">
        <v>1</v>
      </c>
      <c r="B6" s="5" t="e">
        <f>'Ferguson COA'!#REF!+CAS!#REF!+SSB!#REF!+CEHS!#REF!+CEAT!#REF!+#REF!</f>
        <v>#REF!</v>
      </c>
      <c r="C6" s="5" t="e">
        <f>'Ferguson COA'!#REF!+CAS!#REF!+SSB!#REF!+CEHS!#REF!+CEAT!#REF!+#REF!</f>
        <v>#REF!</v>
      </c>
      <c r="D6" s="5" t="e">
        <f>'Ferguson COA'!#REF!+CAS!#REF!+SSB!#REF!+CEHS!#REF!+CEAT!#REF!+#REF!</f>
        <v>#REF!</v>
      </c>
      <c r="E6" s="5" t="e">
        <f t="shared" si="0"/>
        <v>#REF!</v>
      </c>
    </row>
    <row r="7" spans="1:5">
      <c r="A7" s="2" t="s">
        <v>2</v>
      </c>
      <c r="B7" s="5" t="e">
        <f>'Ferguson COA'!#REF!+CAS!#REF!+SSB!#REF!+CEHS!#REF!+CEAT!#REF!+#REF!</f>
        <v>#REF!</v>
      </c>
      <c r="C7" s="5" t="e">
        <f>'Ferguson COA'!#REF!+CAS!#REF!+SSB!#REF!+CEHS!#REF!+CEAT!#REF!+#REF!</f>
        <v>#REF!</v>
      </c>
      <c r="D7" s="5" t="e">
        <f>'Ferguson COA'!#REF!+CAS!#REF!+SSB!#REF!+CEHS!#REF!+CEAT!#REF!+#REF!</f>
        <v>#REF!</v>
      </c>
      <c r="E7" s="5" t="e">
        <f t="shared" si="0"/>
        <v>#REF!</v>
      </c>
    </row>
    <row r="8" spans="1:5" ht="15.75" thickBot="1">
      <c r="A8" s="4" t="s">
        <v>3</v>
      </c>
      <c r="B8" s="6" t="e">
        <f>SUM(B4:B7)</f>
        <v>#REF!</v>
      </c>
      <c r="C8" s="6" t="e">
        <f t="shared" ref="C8:D8" si="1">SUM(C4:C7)</f>
        <v>#REF!</v>
      </c>
      <c r="D8" s="6" t="e">
        <f t="shared" si="1"/>
        <v>#REF!</v>
      </c>
      <c r="E8" s="6" t="e">
        <f t="shared" si="0"/>
        <v>#REF!</v>
      </c>
    </row>
    <row r="9" spans="1:5">
      <c r="A9" s="1"/>
    </row>
  </sheetData>
  <printOptions horizontalCentered="1"/>
  <pageMargins left="0.7" right="0.7" top="1" bottom="0.75" header="0.3" footer="0.3"/>
  <pageSetup orientation="portrait" r:id="rId1"/>
  <headerFooter>
    <oddHeader>&amp;C&amp;"Arial,Bold"&amp;18SCH Projection for FY15
All College Summary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2:H24"/>
  <sheetViews>
    <sheetView zoomScaleNormal="100" workbookViewId="0">
      <selection activeCell="D23" sqref="D23"/>
    </sheetView>
  </sheetViews>
  <sheetFormatPr defaultColWidth="9.140625" defaultRowHeight="15"/>
  <cols>
    <col min="1" max="1" width="25" style="9" customWidth="1"/>
    <col min="2" max="2" width="11.5703125" style="23" bestFit="1" customWidth="1"/>
    <col min="3" max="3" width="11.7109375" style="23" customWidth="1"/>
    <col min="4" max="4" width="11.5703125" style="23" bestFit="1" customWidth="1"/>
    <col min="5" max="5" width="12.140625" style="5" customWidth="1"/>
    <col min="6" max="6" width="11.140625" style="15" bestFit="1" customWidth="1"/>
    <col min="7" max="7" width="10.5703125" style="9" customWidth="1"/>
    <col min="8" max="16384" width="9.140625" style="9"/>
  </cols>
  <sheetData>
    <row r="2" spans="1:8" ht="15.75">
      <c r="A2" s="8" t="s">
        <v>10</v>
      </c>
      <c r="B2" s="22" t="str">
        <f>Total!B3</f>
        <v>Summer 20</v>
      </c>
      <c r="C2" s="22" t="str">
        <f>Total!C3</f>
        <v>Fall 20</v>
      </c>
      <c r="D2" s="22" t="str">
        <f>Total!D3</f>
        <v>Spring 21</v>
      </c>
      <c r="E2" s="7" t="s">
        <v>9</v>
      </c>
      <c r="F2" s="14"/>
      <c r="G2" s="7"/>
      <c r="H2" s="7"/>
    </row>
    <row r="3" spans="1:8" ht="15.75">
      <c r="A3" s="8" t="s">
        <v>0</v>
      </c>
    </row>
    <row r="4" spans="1:8">
      <c r="A4" s="10" t="s">
        <v>16</v>
      </c>
      <c r="B4" s="23">
        <v>186</v>
      </c>
      <c r="C4" s="23">
        <v>22635</v>
      </c>
      <c r="D4" s="23">
        <v>19236</v>
      </c>
      <c r="E4" s="5">
        <f>SUM(B4:D4)</f>
        <v>42057</v>
      </c>
    </row>
    <row r="5" spans="1:8">
      <c r="A5" s="10" t="s">
        <v>17</v>
      </c>
      <c r="B5" s="23">
        <v>626</v>
      </c>
      <c r="C5" s="23">
        <v>1806</v>
      </c>
      <c r="D5" s="23">
        <v>1667</v>
      </c>
      <c r="E5" s="5">
        <f t="shared" ref="E5:E6" si="0">SUM(B5:D5)</f>
        <v>4099</v>
      </c>
    </row>
    <row r="6" spans="1:8" ht="15.75" thickBot="1">
      <c r="A6" s="11" t="s">
        <v>3</v>
      </c>
      <c r="B6" s="24">
        <f>SUM(B4:B5)</f>
        <v>812</v>
      </c>
      <c r="C6" s="24">
        <f>SUM(C4:C5)</f>
        <v>24441</v>
      </c>
      <c r="D6" s="24">
        <f>SUM(D4:D5)</f>
        <v>20903</v>
      </c>
      <c r="E6" s="6">
        <f t="shared" si="0"/>
        <v>46156</v>
      </c>
    </row>
    <row r="7" spans="1:8">
      <c r="A7" s="13"/>
      <c r="B7" s="25"/>
      <c r="C7" s="25"/>
      <c r="D7" s="25"/>
      <c r="E7" s="12"/>
    </row>
    <row r="8" spans="1:8">
      <c r="A8" s="13"/>
      <c r="B8" s="25"/>
      <c r="C8" s="25"/>
      <c r="D8" s="25"/>
      <c r="E8" s="12"/>
    </row>
    <row r="9" spans="1:8">
      <c r="A9" s="13"/>
      <c r="B9" s="25"/>
      <c r="C9" s="25"/>
      <c r="D9" s="25"/>
      <c r="E9" s="12"/>
    </row>
    <row r="10" spans="1:8">
      <c r="A10" s="10"/>
    </row>
    <row r="11" spans="1:8" ht="15.75">
      <c r="A11" s="8" t="s">
        <v>12</v>
      </c>
      <c r="B11" s="22" t="str">
        <f>Total!B13</f>
        <v>Summer 20</v>
      </c>
      <c r="C11" s="22" t="str">
        <f>Total!C13</f>
        <v>Fall 20</v>
      </c>
      <c r="D11" s="22" t="str">
        <f>Total!D13</f>
        <v>Spring 21</v>
      </c>
      <c r="E11" s="7" t="s">
        <v>9</v>
      </c>
    </row>
    <row r="12" spans="1:8" ht="15.75">
      <c r="A12" s="8" t="s">
        <v>0</v>
      </c>
    </row>
    <row r="13" spans="1:8">
      <c r="A13" s="10" t="s">
        <v>16</v>
      </c>
      <c r="B13" s="23">
        <v>1306</v>
      </c>
      <c r="C13" s="23">
        <v>2399</v>
      </c>
      <c r="D13" s="23">
        <v>3238</v>
      </c>
      <c r="E13" s="5">
        <f>SUM(B13:D13)</f>
        <v>6943</v>
      </c>
    </row>
    <row r="14" spans="1:8">
      <c r="A14" s="10" t="s">
        <v>17</v>
      </c>
      <c r="B14" s="23">
        <v>102</v>
      </c>
      <c r="C14" s="23">
        <v>342</v>
      </c>
      <c r="D14" s="23">
        <v>330</v>
      </c>
      <c r="E14" s="5">
        <f>SUM(B14:D14)</f>
        <v>774</v>
      </c>
    </row>
    <row r="15" spans="1:8" ht="15.75" thickBot="1">
      <c r="A15" s="11" t="s">
        <v>3</v>
      </c>
      <c r="B15" s="24">
        <f>SUM(B13:B14)</f>
        <v>1408</v>
      </c>
      <c r="C15" s="24">
        <f>SUM(C13:C14)</f>
        <v>2741</v>
      </c>
      <c r="D15" s="24">
        <f>SUM(D13:D14)</f>
        <v>3568</v>
      </c>
      <c r="E15" s="6">
        <f t="shared" ref="E15" si="1">SUM(B15:D15)</f>
        <v>7717</v>
      </c>
    </row>
    <row r="16" spans="1:8">
      <c r="A16" s="13"/>
      <c r="B16" s="25"/>
      <c r="C16" s="25"/>
      <c r="D16" s="25"/>
      <c r="E16" s="12"/>
    </row>
    <row r="17" spans="1:5">
      <c r="A17" s="13"/>
      <c r="B17" s="25"/>
      <c r="C17" s="25"/>
      <c r="D17" s="25"/>
      <c r="E17" s="12"/>
    </row>
    <row r="18" spans="1:5">
      <c r="A18" s="13"/>
      <c r="B18" s="25"/>
      <c r="C18" s="25"/>
      <c r="D18" s="25"/>
      <c r="E18" s="12"/>
    </row>
    <row r="19" spans="1:5">
      <c r="A19" s="13"/>
      <c r="B19" s="25"/>
      <c r="C19" s="25"/>
      <c r="D19" s="25"/>
      <c r="E19" s="12"/>
    </row>
    <row r="20" spans="1:5" ht="15.75">
      <c r="A20" s="8" t="s">
        <v>11</v>
      </c>
      <c r="B20" s="22" t="str">
        <f>Total!B23</f>
        <v>Summer 20</v>
      </c>
      <c r="C20" s="22" t="str">
        <f>Total!C23</f>
        <v>Fall 20</v>
      </c>
      <c r="D20" s="22" t="str">
        <f>Total!D23</f>
        <v>Spring 21</v>
      </c>
      <c r="E20" s="7" t="s">
        <v>9</v>
      </c>
    </row>
    <row r="21" spans="1:5" ht="15.75">
      <c r="A21" s="8" t="s">
        <v>0</v>
      </c>
    </row>
    <row r="22" spans="1:5">
      <c r="A22" s="10" t="s">
        <v>16</v>
      </c>
      <c r="B22" s="23">
        <f t="shared" ref="B22:D23" si="2">B4+B13</f>
        <v>1492</v>
      </c>
      <c r="C22" s="23">
        <f t="shared" si="2"/>
        <v>25034</v>
      </c>
      <c r="D22" s="23">
        <f t="shared" si="2"/>
        <v>22474</v>
      </c>
      <c r="E22" s="5">
        <f>SUM(B22:D22)</f>
        <v>49000</v>
      </c>
    </row>
    <row r="23" spans="1:5">
      <c r="A23" s="10" t="s">
        <v>17</v>
      </c>
      <c r="B23" s="23">
        <f t="shared" si="2"/>
        <v>728</v>
      </c>
      <c r="C23" s="23">
        <f t="shared" si="2"/>
        <v>2148</v>
      </c>
      <c r="D23" s="23">
        <f t="shared" si="2"/>
        <v>1997</v>
      </c>
      <c r="E23" s="5">
        <f t="shared" ref="E23:E24" si="3">SUM(B23:D23)</f>
        <v>4873</v>
      </c>
    </row>
    <row r="24" spans="1:5" ht="15.75" thickBot="1">
      <c r="A24" s="11" t="s">
        <v>3</v>
      </c>
      <c r="B24" s="24">
        <f>SUM(B22:B23)</f>
        <v>2220</v>
      </c>
      <c r="C24" s="24">
        <f>SUM(C22:C23)</f>
        <v>27182</v>
      </c>
      <c r="D24" s="24">
        <f>SUM(D22:D23)</f>
        <v>24471</v>
      </c>
      <c r="E24" s="6">
        <f t="shared" si="3"/>
        <v>53873</v>
      </c>
    </row>
  </sheetData>
  <printOptions horizontalCentered="1"/>
  <pageMargins left="0.2" right="0.2" top="1" bottom="0.75" header="0.3" footer="0.3"/>
  <pageSetup orientation="portrait" r:id="rId1"/>
  <headerFooter>
    <oddHeader>&amp;C&amp;"Arial,Bold"&amp;18SCH for FY21
Ferguson College of Agriculture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2:G25"/>
  <sheetViews>
    <sheetView zoomScaleNormal="100" workbookViewId="0">
      <selection activeCell="F25" sqref="F25"/>
    </sheetView>
  </sheetViews>
  <sheetFormatPr defaultRowHeight="15"/>
  <cols>
    <col min="1" max="1" width="24.5703125" customWidth="1"/>
    <col min="2" max="2" width="11.5703125" style="23" bestFit="1" customWidth="1"/>
    <col min="3" max="3" width="11.7109375" style="23" customWidth="1"/>
    <col min="4" max="4" width="11.5703125" style="23" bestFit="1" customWidth="1"/>
    <col min="5" max="5" width="12.140625" style="5" customWidth="1"/>
    <col min="6" max="6" width="11.140625" style="15" bestFit="1" customWidth="1"/>
    <col min="7" max="7" width="9.140625" style="9"/>
  </cols>
  <sheetData>
    <row r="2" spans="1:7">
      <c r="B2" s="22" t="str">
        <f>Total!B3</f>
        <v>Summer 20</v>
      </c>
      <c r="C2" s="22" t="str">
        <f>Total!C3</f>
        <v>Fall 20</v>
      </c>
      <c r="D2" s="22" t="str">
        <f>Total!D3</f>
        <v>Spring 21</v>
      </c>
      <c r="E2" s="7" t="s">
        <v>9</v>
      </c>
      <c r="F2" s="14"/>
      <c r="G2" s="7"/>
    </row>
    <row r="3" spans="1:7" ht="15.75">
      <c r="A3" s="3" t="s">
        <v>0</v>
      </c>
    </row>
    <row r="4" spans="1:7">
      <c r="A4" s="10" t="s">
        <v>16</v>
      </c>
      <c r="B4" s="23">
        <v>5541</v>
      </c>
      <c r="C4" s="23">
        <v>114901</v>
      </c>
      <c r="D4" s="23">
        <v>93318</v>
      </c>
      <c r="E4" s="5">
        <f>SUM(B4:D4)</f>
        <v>213760</v>
      </c>
    </row>
    <row r="5" spans="1:7">
      <c r="A5" s="10" t="s">
        <v>17</v>
      </c>
      <c r="B5" s="23">
        <v>1286</v>
      </c>
      <c r="C5" s="23">
        <v>5852</v>
      </c>
      <c r="D5" s="23">
        <v>5551</v>
      </c>
      <c r="E5" s="5">
        <f t="shared" ref="E5:E6" si="0">SUM(B5:D5)</f>
        <v>12689</v>
      </c>
    </row>
    <row r="6" spans="1:7" ht="15.75" thickBot="1">
      <c r="A6" s="4" t="s">
        <v>3</v>
      </c>
      <c r="B6" s="24">
        <f>SUM(B4:B5)</f>
        <v>6827</v>
      </c>
      <c r="C6" s="24">
        <f>SUM(C4:C5)</f>
        <v>120753</v>
      </c>
      <c r="D6" s="24">
        <f>SUM(D4:D5)</f>
        <v>98869</v>
      </c>
      <c r="E6" s="6">
        <f t="shared" si="0"/>
        <v>226449</v>
      </c>
    </row>
    <row r="7" spans="1:7">
      <c r="A7" s="16"/>
      <c r="B7" s="25"/>
      <c r="C7" s="25"/>
      <c r="D7" s="25"/>
      <c r="E7" s="12"/>
    </row>
    <row r="8" spans="1:7">
      <c r="A8" s="16"/>
      <c r="B8" s="25"/>
      <c r="C8" s="25"/>
      <c r="D8" s="25"/>
      <c r="E8" s="12"/>
    </row>
    <row r="9" spans="1:7">
      <c r="A9" s="16"/>
      <c r="B9" s="25"/>
      <c r="C9" s="25"/>
      <c r="D9" s="25"/>
      <c r="E9" s="12"/>
    </row>
    <row r="10" spans="1:7">
      <c r="A10" s="16"/>
      <c r="B10" s="25"/>
      <c r="C10" s="25"/>
      <c r="D10" s="25"/>
      <c r="E10" s="12"/>
    </row>
    <row r="11" spans="1:7">
      <c r="A11" s="1"/>
    </row>
    <row r="12" spans="1:7" s="9" customFormat="1" ht="15.75">
      <c r="A12" s="8" t="s">
        <v>12</v>
      </c>
      <c r="B12" s="22" t="str">
        <f>Total!B13</f>
        <v>Summer 20</v>
      </c>
      <c r="C12" s="22" t="str">
        <f>Total!C13</f>
        <v>Fall 20</v>
      </c>
      <c r="D12" s="22" t="str">
        <f>Total!D13</f>
        <v>Spring 21</v>
      </c>
      <c r="E12" s="7" t="s">
        <v>9</v>
      </c>
      <c r="F12" s="15"/>
    </row>
    <row r="13" spans="1:7" s="9" customFormat="1" ht="15.75">
      <c r="A13" s="8" t="s">
        <v>0</v>
      </c>
      <c r="B13" s="23"/>
      <c r="C13" s="23"/>
      <c r="D13" s="23"/>
      <c r="E13" s="5"/>
      <c r="F13" s="15"/>
    </row>
    <row r="14" spans="1:7" s="9" customFormat="1">
      <c r="A14" s="10" t="s">
        <v>16</v>
      </c>
      <c r="B14" s="23">
        <v>9449</v>
      </c>
      <c r="C14" s="23">
        <v>19689</v>
      </c>
      <c r="D14" s="23">
        <v>24083</v>
      </c>
      <c r="E14" s="5">
        <f>SUM(B14:D14)</f>
        <v>53221</v>
      </c>
      <c r="F14" s="15"/>
    </row>
    <row r="15" spans="1:7" s="9" customFormat="1">
      <c r="A15" s="10" t="s">
        <v>17</v>
      </c>
      <c r="B15" s="23">
        <v>213</v>
      </c>
      <c r="C15" s="23">
        <v>302</v>
      </c>
      <c r="D15" s="23">
        <v>288</v>
      </c>
      <c r="E15" s="5">
        <f t="shared" ref="E15" si="1">SUM(B15:D15)</f>
        <v>803</v>
      </c>
      <c r="F15" s="15"/>
    </row>
    <row r="16" spans="1:7" s="9" customFormat="1" ht="15.75" thickBot="1">
      <c r="A16" s="11" t="s">
        <v>3</v>
      </c>
      <c r="B16" s="24">
        <f>SUM(B14:B15)</f>
        <v>9662</v>
      </c>
      <c r="C16" s="24">
        <f>SUM(C14:C15)</f>
        <v>19991</v>
      </c>
      <c r="D16" s="24">
        <f>SUM(D14:D15)</f>
        <v>24371</v>
      </c>
      <c r="E16" s="6">
        <f t="shared" ref="E16" si="2">SUM(B16:D16)</f>
        <v>54024</v>
      </c>
      <c r="F16" s="15"/>
    </row>
    <row r="17" spans="1:6" s="9" customFormat="1">
      <c r="A17" s="13"/>
      <c r="B17" s="25"/>
      <c r="C17" s="25"/>
      <c r="D17" s="25"/>
      <c r="E17" s="12"/>
      <c r="F17" s="15"/>
    </row>
    <row r="18" spans="1:6" s="9" customFormat="1">
      <c r="A18" s="13"/>
      <c r="B18" s="25"/>
      <c r="C18" s="25"/>
      <c r="D18" s="25"/>
      <c r="E18" s="12"/>
      <c r="F18" s="15"/>
    </row>
    <row r="19" spans="1:6" s="9" customFormat="1">
      <c r="A19" s="13"/>
      <c r="B19" s="25"/>
      <c r="C19" s="25"/>
      <c r="D19" s="25"/>
      <c r="E19" s="12"/>
      <c r="F19" s="15"/>
    </row>
    <row r="20" spans="1:6" s="9" customFormat="1">
      <c r="B20" s="23"/>
      <c r="C20" s="23"/>
      <c r="D20" s="23"/>
      <c r="E20" s="5"/>
      <c r="F20" s="15"/>
    </row>
    <row r="21" spans="1:6" s="9" customFormat="1" ht="15.75">
      <c r="A21" s="8" t="s">
        <v>11</v>
      </c>
      <c r="B21" s="22" t="str">
        <f>Total!B23</f>
        <v>Summer 20</v>
      </c>
      <c r="C21" s="22" t="str">
        <f>Total!C23</f>
        <v>Fall 20</v>
      </c>
      <c r="D21" s="22" t="str">
        <f>Total!D23</f>
        <v>Spring 21</v>
      </c>
      <c r="E21" s="7" t="s">
        <v>9</v>
      </c>
      <c r="F21" s="15"/>
    </row>
    <row r="22" spans="1:6" s="9" customFormat="1" ht="15.75">
      <c r="A22" s="8" t="s">
        <v>0</v>
      </c>
      <c r="B22" s="23"/>
      <c r="C22" s="23"/>
      <c r="D22" s="23"/>
      <c r="E22" s="5"/>
      <c r="F22" s="15"/>
    </row>
    <row r="23" spans="1:6" s="9" customFormat="1">
      <c r="A23" s="10" t="s">
        <v>16</v>
      </c>
      <c r="B23" s="23">
        <f t="shared" ref="B23:D24" si="3">B4+B14</f>
        <v>14990</v>
      </c>
      <c r="C23" s="23">
        <f t="shared" si="3"/>
        <v>134590</v>
      </c>
      <c r="D23" s="23">
        <f t="shared" si="3"/>
        <v>117401</v>
      </c>
      <c r="E23" s="5">
        <f>SUM(B23:D23)</f>
        <v>266981</v>
      </c>
      <c r="F23" s="15"/>
    </row>
    <row r="24" spans="1:6" s="9" customFormat="1">
      <c r="A24" s="10" t="s">
        <v>17</v>
      </c>
      <c r="B24" s="23">
        <f t="shared" si="3"/>
        <v>1499</v>
      </c>
      <c r="C24" s="23">
        <f t="shared" si="3"/>
        <v>6154</v>
      </c>
      <c r="D24" s="23">
        <f t="shared" si="3"/>
        <v>5839</v>
      </c>
      <c r="E24" s="5">
        <f t="shared" ref="E24:E25" si="4">SUM(B24:D24)</f>
        <v>13492</v>
      </c>
      <c r="F24" s="15"/>
    </row>
    <row r="25" spans="1:6" s="9" customFormat="1" ht="15.75" thickBot="1">
      <c r="A25" s="11" t="s">
        <v>3</v>
      </c>
      <c r="B25" s="24">
        <f>SUM(B23:B24)</f>
        <v>16489</v>
      </c>
      <c r="C25" s="24">
        <f>SUM(C23:C24)</f>
        <v>140744</v>
      </c>
      <c r="D25" s="24">
        <f>SUM(D23:D24)</f>
        <v>123240</v>
      </c>
      <c r="E25" s="6">
        <f t="shared" si="4"/>
        <v>280473</v>
      </c>
      <c r="F25" s="15"/>
    </row>
  </sheetData>
  <printOptions horizontalCentered="1"/>
  <pageMargins left="0.2" right="0.2" top="1" bottom="0.75" header="0.3" footer="0.3"/>
  <pageSetup orientation="portrait" r:id="rId1"/>
  <headerFooter>
    <oddHeader>&amp;C&amp;"Arial,Bold"&amp;18SCH for FY2021
CAS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O35"/>
  <sheetViews>
    <sheetView zoomScaleNormal="100" workbookViewId="0">
      <selection activeCell="A29" sqref="A29"/>
    </sheetView>
  </sheetViews>
  <sheetFormatPr defaultRowHeight="15"/>
  <cols>
    <col min="1" max="1" width="26.28515625" customWidth="1"/>
    <col min="2" max="2" width="11.5703125" style="23" bestFit="1" customWidth="1"/>
    <col min="3" max="3" width="11.7109375" style="23" customWidth="1"/>
    <col min="4" max="4" width="11.5703125" style="23" bestFit="1" customWidth="1"/>
    <col min="5" max="5" width="12.140625" style="5" customWidth="1"/>
    <col min="6" max="6" width="11.140625" style="15" bestFit="1" customWidth="1"/>
    <col min="7" max="7" width="26.28515625" hidden="1" customWidth="1"/>
    <col min="8" max="8" width="11.5703125" style="23" hidden="1" customWidth="1"/>
    <col min="9" max="9" width="11.7109375" style="23" hidden="1" customWidth="1"/>
    <col min="10" max="10" width="11.5703125" style="23" hidden="1" customWidth="1"/>
    <col min="11" max="11" width="12.140625" style="5" hidden="1" customWidth="1"/>
    <col min="12" max="12" width="0" style="9" hidden="1" customWidth="1"/>
  </cols>
  <sheetData>
    <row r="1" spans="1:15" ht="15.75">
      <c r="G1" s="29" t="s">
        <v>22</v>
      </c>
      <c r="H1" s="29"/>
      <c r="I1" s="29"/>
      <c r="J1" s="29"/>
      <c r="K1" s="29"/>
    </row>
    <row r="2" spans="1:15">
      <c r="B2" s="22" t="str">
        <f>Total!B3</f>
        <v>Summer 20</v>
      </c>
      <c r="C2" s="22" t="str">
        <f>Total!C3</f>
        <v>Fall 20</v>
      </c>
      <c r="D2" s="22" t="str">
        <f>Total!D3</f>
        <v>Spring 21</v>
      </c>
      <c r="E2" s="7" t="s">
        <v>9</v>
      </c>
      <c r="F2" s="14"/>
      <c r="H2" s="22" t="s">
        <v>19</v>
      </c>
      <c r="I2" s="22" t="s">
        <v>20</v>
      </c>
      <c r="J2" s="22" t="s">
        <v>21</v>
      </c>
      <c r="K2" s="7" t="s">
        <v>9</v>
      </c>
      <c r="L2" s="22"/>
      <c r="M2" s="22"/>
      <c r="N2" s="22"/>
      <c r="O2" s="7"/>
    </row>
    <row r="3" spans="1:15" ht="15.75">
      <c r="A3" s="3" t="s">
        <v>0</v>
      </c>
      <c r="G3" s="3" t="s">
        <v>0</v>
      </c>
    </row>
    <row r="4" spans="1:15">
      <c r="A4" s="10" t="s">
        <v>16</v>
      </c>
      <c r="B4" s="23">
        <v>223</v>
      </c>
      <c r="C4" s="23">
        <v>38004</v>
      </c>
      <c r="D4" s="23">
        <v>35160</v>
      </c>
      <c r="E4" s="5">
        <f>SUM(B4:D4)</f>
        <v>73387</v>
      </c>
      <c r="G4" s="10" t="s">
        <v>16</v>
      </c>
      <c r="H4" s="23">
        <v>0</v>
      </c>
      <c r="I4" s="23">
        <v>2792</v>
      </c>
      <c r="J4" s="23">
        <v>3232</v>
      </c>
      <c r="K4" s="5">
        <f>SUM(H4:J4)</f>
        <v>6024</v>
      </c>
    </row>
    <row r="5" spans="1:15">
      <c r="A5" s="10" t="s">
        <v>17</v>
      </c>
      <c r="B5" s="23">
        <v>219</v>
      </c>
      <c r="C5" s="23">
        <v>2189</v>
      </c>
      <c r="D5" s="23">
        <v>1804</v>
      </c>
      <c r="E5" s="5">
        <f t="shared" ref="E5:E6" si="0">SUM(B5:D5)</f>
        <v>4212</v>
      </c>
      <c r="G5" s="10" t="s">
        <v>17</v>
      </c>
      <c r="H5" s="23">
        <v>33</v>
      </c>
      <c r="I5" s="23">
        <v>176</v>
      </c>
      <c r="J5" s="23">
        <v>101</v>
      </c>
      <c r="K5" s="5">
        <f t="shared" ref="K5:K6" si="1">SUM(H5:J5)</f>
        <v>310</v>
      </c>
    </row>
    <row r="6" spans="1:15" ht="15.75" thickBot="1">
      <c r="A6" s="4" t="s">
        <v>3</v>
      </c>
      <c r="B6" s="24">
        <f>SUM(B4:B5)</f>
        <v>442</v>
      </c>
      <c r="C6" s="24">
        <f>SUM(C4:C5)</f>
        <v>40193</v>
      </c>
      <c r="D6" s="24">
        <f>SUM(D4:D5)</f>
        <v>36964</v>
      </c>
      <c r="E6" s="6">
        <f t="shared" si="0"/>
        <v>77599</v>
      </c>
      <c r="G6" s="4" t="s">
        <v>3</v>
      </c>
      <c r="H6" s="24">
        <f>SUM(H4:H5)</f>
        <v>33</v>
      </c>
      <c r="I6" s="24">
        <f>SUM(I4:I5)</f>
        <v>2968</v>
      </c>
      <c r="J6" s="24">
        <f>SUM(J4:J5)</f>
        <v>3333</v>
      </c>
      <c r="K6" s="6">
        <f t="shared" si="1"/>
        <v>6334</v>
      </c>
    </row>
    <row r="7" spans="1:15">
      <c r="A7" s="16"/>
      <c r="B7" s="25"/>
      <c r="C7" s="25"/>
      <c r="D7" s="25"/>
      <c r="E7" s="12"/>
      <c r="G7" s="16"/>
      <c r="H7" s="25"/>
      <c r="I7" s="25"/>
      <c r="J7" s="25"/>
      <c r="K7" s="12"/>
    </row>
    <row r="8" spans="1:15">
      <c r="A8" s="16"/>
      <c r="B8" s="25"/>
      <c r="C8" s="25"/>
      <c r="D8" s="25"/>
      <c r="E8" s="12"/>
      <c r="G8" s="16"/>
      <c r="H8" s="25"/>
      <c r="I8" s="25"/>
      <c r="J8" s="25"/>
      <c r="K8" s="12"/>
    </row>
    <row r="9" spans="1:15">
      <c r="A9" s="16"/>
      <c r="B9" s="25"/>
      <c r="C9" s="25"/>
      <c r="D9" s="25"/>
      <c r="E9" s="12"/>
      <c r="G9" s="16"/>
      <c r="H9" s="25"/>
      <c r="I9" s="25"/>
      <c r="J9" s="25"/>
      <c r="K9" s="12"/>
    </row>
    <row r="10" spans="1:15">
      <c r="A10" s="16"/>
      <c r="B10" s="25"/>
      <c r="C10" s="25"/>
      <c r="D10" s="25"/>
      <c r="E10" s="12"/>
      <c r="G10" s="16"/>
      <c r="H10" s="25"/>
      <c r="I10" s="25"/>
      <c r="J10" s="25"/>
      <c r="K10" s="12"/>
    </row>
    <row r="11" spans="1:15">
      <c r="A11" s="1"/>
      <c r="G11" s="1"/>
    </row>
    <row r="12" spans="1:15" s="9" customFormat="1" ht="15.75">
      <c r="A12" s="8" t="s">
        <v>12</v>
      </c>
      <c r="B12" s="22" t="str">
        <f>Total!B13</f>
        <v>Summer 20</v>
      </c>
      <c r="C12" s="22" t="str">
        <f>Total!C13</f>
        <v>Fall 20</v>
      </c>
      <c r="D12" s="22" t="str">
        <f>Total!D13</f>
        <v>Spring 21</v>
      </c>
      <c r="E12" s="7" t="s">
        <v>9</v>
      </c>
      <c r="F12" s="15"/>
      <c r="G12" s="8" t="s">
        <v>12</v>
      </c>
      <c r="H12" s="22" t="s">
        <v>19</v>
      </c>
      <c r="I12" s="22" t="s">
        <v>20</v>
      </c>
      <c r="J12" s="22" t="s">
        <v>21</v>
      </c>
      <c r="K12" s="7" t="s">
        <v>9</v>
      </c>
    </row>
    <row r="13" spans="1:15" s="9" customFormat="1" ht="15.75">
      <c r="A13" s="8" t="s">
        <v>0</v>
      </c>
      <c r="B13" s="23"/>
      <c r="C13" s="23"/>
      <c r="D13" s="23"/>
      <c r="E13" s="5"/>
      <c r="F13" s="15"/>
      <c r="G13" s="8" t="s">
        <v>0</v>
      </c>
      <c r="H13" s="23"/>
      <c r="I13" s="23"/>
      <c r="J13" s="23"/>
      <c r="K13" s="5"/>
    </row>
    <row r="14" spans="1:15" s="9" customFormat="1">
      <c r="A14" s="10" t="s">
        <v>16</v>
      </c>
      <c r="B14" s="23">
        <v>7496</v>
      </c>
      <c r="C14" s="23">
        <v>14768</v>
      </c>
      <c r="D14" s="23">
        <v>18300</v>
      </c>
      <c r="E14" s="5">
        <f>SUM(B14:D14)</f>
        <v>40564</v>
      </c>
      <c r="F14" s="15"/>
      <c r="G14" s="10" t="s">
        <v>16</v>
      </c>
      <c r="H14" s="23">
        <v>258</v>
      </c>
      <c r="I14" s="23">
        <v>3</v>
      </c>
      <c r="J14" s="23">
        <v>60</v>
      </c>
      <c r="K14" s="5">
        <f>SUM(H14:J14)</f>
        <v>321</v>
      </c>
    </row>
    <row r="15" spans="1:15" s="9" customFormat="1">
      <c r="A15" s="10" t="s">
        <v>17</v>
      </c>
      <c r="B15" s="23">
        <v>1504</v>
      </c>
      <c r="C15" s="23">
        <v>2061</v>
      </c>
      <c r="D15" s="23">
        <v>2087</v>
      </c>
      <c r="E15" s="5">
        <f t="shared" ref="E15" si="2">SUM(B15:D15)</f>
        <v>5652</v>
      </c>
      <c r="F15" s="15"/>
      <c r="G15" s="10" t="s">
        <v>17</v>
      </c>
      <c r="H15" s="23">
        <v>0</v>
      </c>
      <c r="I15" s="23">
        <v>0</v>
      </c>
      <c r="J15" s="23">
        <v>18</v>
      </c>
      <c r="K15" s="5">
        <f t="shared" ref="K15:K16" si="3">SUM(H15:J15)</f>
        <v>18</v>
      </c>
    </row>
    <row r="16" spans="1:15" s="9" customFormat="1" ht="15.75" thickBot="1">
      <c r="A16" s="11" t="s">
        <v>3</v>
      </c>
      <c r="B16" s="24">
        <f>SUM(B14:B15)</f>
        <v>9000</v>
      </c>
      <c r="C16" s="24">
        <f>SUM(C14:C15)</f>
        <v>16829</v>
      </c>
      <c r="D16" s="24">
        <f>SUM(D14:D15)</f>
        <v>20387</v>
      </c>
      <c r="E16" s="6">
        <f t="shared" ref="E16" si="4">SUM(B16:D16)</f>
        <v>46216</v>
      </c>
      <c r="F16" s="15"/>
      <c r="G16" s="11" t="s">
        <v>3</v>
      </c>
      <c r="H16" s="24">
        <f>SUM(H14:H15)</f>
        <v>258</v>
      </c>
      <c r="I16" s="24">
        <f>SUM(I14:I15)</f>
        <v>3</v>
      </c>
      <c r="J16" s="24">
        <f>SUM(J14:J15)</f>
        <v>78</v>
      </c>
      <c r="K16" s="6">
        <f t="shared" si="3"/>
        <v>339</v>
      </c>
    </row>
    <row r="17" spans="1:11" s="9" customFormat="1">
      <c r="A17" s="13"/>
      <c r="B17" s="25"/>
      <c r="C17" s="25"/>
      <c r="D17" s="25"/>
      <c r="E17" s="12"/>
      <c r="F17" s="15"/>
      <c r="G17" s="13"/>
      <c r="H17" s="25"/>
      <c r="I17" s="25"/>
      <c r="J17" s="25"/>
      <c r="K17" s="12"/>
    </row>
    <row r="18" spans="1:11" s="9" customFormat="1">
      <c r="A18" s="13"/>
      <c r="B18" s="25"/>
      <c r="C18" s="25"/>
      <c r="D18" s="25"/>
      <c r="E18" s="12"/>
      <c r="F18" s="15"/>
      <c r="G18" s="13"/>
      <c r="H18" s="25"/>
      <c r="I18" s="25"/>
      <c r="J18" s="25"/>
      <c r="K18" s="12"/>
    </row>
    <row r="19" spans="1:11" s="9" customFormat="1">
      <c r="A19" s="13"/>
      <c r="B19" s="25"/>
      <c r="C19" s="25"/>
      <c r="D19" s="25"/>
      <c r="E19" s="12"/>
      <c r="F19" s="15"/>
      <c r="G19" s="13"/>
      <c r="H19" s="25"/>
      <c r="I19" s="25"/>
      <c r="J19" s="25"/>
      <c r="K19" s="12"/>
    </row>
    <row r="20" spans="1:11" s="9" customFormat="1">
      <c r="A20" s="13"/>
      <c r="B20" s="25"/>
      <c r="C20" s="25"/>
      <c r="D20" s="25"/>
      <c r="E20" s="12"/>
      <c r="F20" s="15"/>
      <c r="G20" s="13"/>
      <c r="H20" s="25"/>
      <c r="I20" s="25"/>
      <c r="J20" s="25"/>
      <c r="K20" s="12"/>
    </row>
    <row r="21" spans="1:11" s="9" customFormat="1">
      <c r="B21" s="23"/>
      <c r="C21" s="23"/>
      <c r="D21" s="23"/>
      <c r="E21" s="5"/>
      <c r="F21" s="15"/>
      <c r="H21" s="23"/>
      <c r="I21" s="23"/>
      <c r="J21" s="23"/>
      <c r="K21" s="5"/>
    </row>
    <row r="22" spans="1:11" s="9" customFormat="1" ht="15.75">
      <c r="A22" s="8" t="s">
        <v>11</v>
      </c>
      <c r="B22" s="22" t="str">
        <f>Total!B23</f>
        <v>Summer 20</v>
      </c>
      <c r="C22" s="22" t="str">
        <f>Total!C23</f>
        <v>Fall 20</v>
      </c>
      <c r="D22" s="22" t="str">
        <f>Total!D23</f>
        <v>Spring 21</v>
      </c>
      <c r="E22" s="7" t="s">
        <v>9</v>
      </c>
      <c r="F22" s="15"/>
      <c r="G22" s="8" t="s">
        <v>11</v>
      </c>
      <c r="H22" s="22" t="s">
        <v>19</v>
      </c>
      <c r="I22" s="22" t="s">
        <v>20</v>
      </c>
      <c r="J22" s="22" t="s">
        <v>21</v>
      </c>
      <c r="K22" s="7" t="s">
        <v>9</v>
      </c>
    </row>
    <row r="23" spans="1:11" s="9" customFormat="1" ht="15.75">
      <c r="A23" s="8" t="s">
        <v>0</v>
      </c>
      <c r="B23" s="23"/>
      <c r="C23" s="23"/>
      <c r="D23" s="23"/>
      <c r="E23" s="5"/>
      <c r="F23" s="15"/>
      <c r="G23" s="8" t="s">
        <v>0</v>
      </c>
      <c r="H23" s="23"/>
      <c r="I23" s="23"/>
      <c r="J23" s="23"/>
      <c r="K23" s="5"/>
    </row>
    <row r="24" spans="1:11" s="9" customFormat="1">
      <c r="A24" s="10" t="s">
        <v>16</v>
      </c>
      <c r="B24" s="23">
        <f t="shared" ref="B24:D25" si="5">B4+B14</f>
        <v>7719</v>
      </c>
      <c r="C24" s="23">
        <f t="shared" si="5"/>
        <v>52772</v>
      </c>
      <c r="D24" s="23">
        <f t="shared" si="5"/>
        <v>53460</v>
      </c>
      <c r="E24" s="5">
        <f>SUM(B24:D24)</f>
        <v>113951</v>
      </c>
      <c r="F24" s="15"/>
      <c r="G24" s="10" t="s">
        <v>16</v>
      </c>
      <c r="H24" s="23">
        <f t="shared" ref="H24:J24" si="6">H4+H14</f>
        <v>258</v>
      </c>
      <c r="I24" s="23">
        <f t="shared" si="6"/>
        <v>2795</v>
      </c>
      <c r="J24" s="23">
        <f t="shared" si="6"/>
        <v>3292</v>
      </c>
      <c r="K24" s="5">
        <f>SUM(H24:J24)</f>
        <v>6345</v>
      </c>
    </row>
    <row r="25" spans="1:11" s="9" customFormat="1">
      <c r="A25" s="10" t="s">
        <v>17</v>
      </c>
      <c r="B25" s="23">
        <f t="shared" si="5"/>
        <v>1723</v>
      </c>
      <c r="C25" s="23">
        <f t="shared" si="5"/>
        <v>4250</v>
      </c>
      <c r="D25" s="23">
        <f t="shared" si="5"/>
        <v>3891</v>
      </c>
      <c r="E25" s="5">
        <f t="shared" ref="E25:E26" si="7">SUM(B25:D25)</f>
        <v>9864</v>
      </c>
      <c r="F25" s="15"/>
      <c r="G25" s="10" t="s">
        <v>17</v>
      </c>
      <c r="H25" s="23">
        <f t="shared" ref="H25:J25" si="8">H5+H15</f>
        <v>33</v>
      </c>
      <c r="I25" s="23">
        <f t="shared" si="8"/>
        <v>176</v>
      </c>
      <c r="J25" s="23">
        <f t="shared" si="8"/>
        <v>119</v>
      </c>
      <c r="K25" s="5">
        <f t="shared" ref="K25:K26" si="9">SUM(H25:J25)</f>
        <v>328</v>
      </c>
    </row>
    <row r="26" spans="1:11" s="9" customFormat="1" ht="15.75" thickBot="1">
      <c r="A26" s="11" t="s">
        <v>3</v>
      </c>
      <c r="B26" s="24">
        <f>SUM(B24:B25)</f>
        <v>9442</v>
      </c>
      <c r="C26" s="24">
        <f>SUM(C24:C25)</f>
        <v>57022</v>
      </c>
      <c r="D26" s="24">
        <f>SUM(D24:D25)</f>
        <v>57351</v>
      </c>
      <c r="E26" s="6">
        <f t="shared" si="7"/>
        <v>123815</v>
      </c>
      <c r="F26" s="15"/>
      <c r="G26" s="11" t="s">
        <v>3</v>
      </c>
      <c r="H26" s="24">
        <f>SUM(H24:H25)</f>
        <v>291</v>
      </c>
      <c r="I26" s="24">
        <f>SUM(I24:I25)</f>
        <v>2971</v>
      </c>
      <c r="J26" s="24">
        <f>SUM(J24:J25)</f>
        <v>3411</v>
      </c>
      <c r="K26" s="6">
        <f t="shared" si="9"/>
        <v>6673</v>
      </c>
    </row>
    <row r="35" spans="2:10">
      <c r="B35"/>
      <c r="C35"/>
      <c r="D35"/>
      <c r="G35" s="9"/>
      <c r="H35"/>
      <c r="I35"/>
      <c r="J35"/>
    </row>
  </sheetData>
  <mergeCells count="1">
    <mergeCell ref="G1:K1"/>
  </mergeCells>
  <printOptions horizontalCentered="1"/>
  <pageMargins left="0.2" right="0.2" top="1" bottom="0.75" header="0.3" footer="0.3"/>
  <pageSetup orientation="portrait" r:id="rId1"/>
  <headerFooter>
    <oddHeader>&amp;C&amp;"Arial,Bold"&amp;18SCH for FY21
SSB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G26"/>
  <sheetViews>
    <sheetView zoomScaleNormal="100" workbookViewId="0">
      <selection activeCell="B7" sqref="B7"/>
    </sheetView>
  </sheetViews>
  <sheetFormatPr defaultRowHeight="15"/>
  <cols>
    <col min="1" max="1" width="24.85546875" customWidth="1"/>
    <col min="2" max="2" width="11.5703125" style="23" bestFit="1" customWidth="1"/>
    <col min="3" max="3" width="11.7109375" style="23" customWidth="1"/>
    <col min="4" max="4" width="11.5703125" style="23" bestFit="1" customWidth="1"/>
    <col min="5" max="5" width="12.140625" style="5" customWidth="1"/>
    <col min="6" max="6" width="11.140625" style="15" bestFit="1" customWidth="1"/>
    <col min="7" max="7" width="9.140625" style="9"/>
  </cols>
  <sheetData>
    <row r="2" spans="1:7">
      <c r="B2" s="22" t="str">
        <f>Total!B3</f>
        <v>Summer 20</v>
      </c>
      <c r="C2" s="22" t="str">
        <f>Total!C3</f>
        <v>Fall 20</v>
      </c>
      <c r="D2" s="22" t="str">
        <f>Total!D3</f>
        <v>Spring 21</v>
      </c>
      <c r="E2" s="7" t="s">
        <v>9</v>
      </c>
      <c r="F2" s="14"/>
      <c r="G2" s="7"/>
    </row>
    <row r="3" spans="1:7" ht="15.75">
      <c r="A3" s="3" t="s">
        <v>0</v>
      </c>
    </row>
    <row r="4" spans="1:7">
      <c r="A4" s="10" t="s">
        <v>16</v>
      </c>
      <c r="B4" s="23">
        <v>841</v>
      </c>
      <c r="C4" s="23">
        <v>22251</v>
      </c>
      <c r="D4" s="23">
        <v>20006</v>
      </c>
      <c r="E4" s="5">
        <f>SUM(B4:D4)</f>
        <v>43098</v>
      </c>
    </row>
    <row r="5" spans="1:7">
      <c r="A5" s="10" t="s">
        <v>17</v>
      </c>
      <c r="B5" s="23">
        <v>901</v>
      </c>
      <c r="C5" s="23">
        <v>3196</v>
      </c>
      <c r="D5" s="23">
        <v>3742</v>
      </c>
      <c r="E5" s="5">
        <f t="shared" ref="E5:E6" si="0">SUM(B5:D5)</f>
        <v>7839</v>
      </c>
    </row>
    <row r="6" spans="1:7" ht="15.75" thickBot="1">
      <c r="A6" s="4" t="s">
        <v>3</v>
      </c>
      <c r="B6" s="24">
        <f>SUM(B4:B5)</f>
        <v>1742</v>
      </c>
      <c r="C6" s="24">
        <f>SUM(C4:C5)</f>
        <v>25447</v>
      </c>
      <c r="D6" s="24">
        <f>SUM(D4:D5)</f>
        <v>23748</v>
      </c>
      <c r="E6" s="6">
        <f t="shared" si="0"/>
        <v>50937</v>
      </c>
    </row>
    <row r="7" spans="1:7">
      <c r="A7" s="16"/>
      <c r="B7" s="25"/>
      <c r="C7" s="25"/>
      <c r="D7" s="25"/>
      <c r="E7" s="12"/>
    </row>
    <row r="8" spans="1:7">
      <c r="A8" s="16"/>
      <c r="B8" s="25"/>
      <c r="C8" s="25"/>
      <c r="D8" s="25"/>
      <c r="E8" s="12"/>
    </row>
    <row r="9" spans="1:7">
      <c r="A9" s="16"/>
      <c r="B9" s="25"/>
      <c r="C9" s="25"/>
      <c r="D9" s="25"/>
      <c r="E9" s="12"/>
    </row>
    <row r="10" spans="1:7">
      <c r="A10" s="16"/>
      <c r="B10" s="25"/>
      <c r="C10" s="25"/>
      <c r="D10" s="25"/>
      <c r="E10" s="12"/>
    </row>
    <row r="11" spans="1:7">
      <c r="A11" s="1"/>
    </row>
    <row r="12" spans="1:7" s="9" customFormat="1" ht="15.75">
      <c r="A12" s="8" t="s">
        <v>12</v>
      </c>
      <c r="B12" s="22" t="str">
        <f>Total!B13</f>
        <v>Summer 20</v>
      </c>
      <c r="C12" s="22" t="str">
        <f>Total!C13</f>
        <v>Fall 20</v>
      </c>
      <c r="D12" s="22" t="str">
        <f>Total!D13</f>
        <v>Spring 21</v>
      </c>
      <c r="E12" s="7" t="s">
        <v>9</v>
      </c>
      <c r="F12" s="15"/>
    </row>
    <row r="13" spans="1:7" s="9" customFormat="1" ht="15.75">
      <c r="A13" s="8" t="s">
        <v>0</v>
      </c>
      <c r="B13" s="23"/>
      <c r="C13" s="23"/>
      <c r="D13" s="23"/>
      <c r="E13" s="5"/>
      <c r="F13" s="15"/>
    </row>
    <row r="14" spans="1:7" s="9" customFormat="1">
      <c r="A14" s="10" t="s">
        <v>16</v>
      </c>
      <c r="B14" s="23">
        <v>1737</v>
      </c>
      <c r="C14" s="23">
        <v>4467</v>
      </c>
      <c r="D14" s="23">
        <v>4589</v>
      </c>
      <c r="E14" s="5">
        <f>SUM(B14:D14)</f>
        <v>10793</v>
      </c>
      <c r="F14" s="15"/>
    </row>
    <row r="15" spans="1:7" s="9" customFormat="1">
      <c r="A15" s="10" t="s">
        <v>17</v>
      </c>
      <c r="B15" s="23">
        <v>1281</v>
      </c>
      <c r="C15" s="23">
        <v>1747</v>
      </c>
      <c r="D15" s="23">
        <v>1182</v>
      </c>
      <c r="E15" s="5">
        <f t="shared" ref="E15" si="1">SUM(B15:D15)</f>
        <v>4210</v>
      </c>
      <c r="F15" s="15"/>
    </row>
    <row r="16" spans="1:7" s="9" customFormat="1" ht="15.75" thickBot="1">
      <c r="A16" s="11" t="s">
        <v>3</v>
      </c>
      <c r="B16" s="24">
        <f>SUM(B14:B15)</f>
        <v>3018</v>
      </c>
      <c r="C16" s="24">
        <f>SUM(C14:C15)</f>
        <v>6214</v>
      </c>
      <c r="D16" s="24">
        <f>SUM(D14:D15)</f>
        <v>5771</v>
      </c>
      <c r="E16" s="6">
        <f t="shared" ref="E16" si="2">SUM(B16:D16)</f>
        <v>15003</v>
      </c>
      <c r="F16" s="15"/>
    </row>
    <row r="17" spans="1:6" s="9" customFormat="1">
      <c r="A17" s="13"/>
      <c r="B17" s="25"/>
      <c r="C17" s="25"/>
      <c r="D17" s="25"/>
      <c r="E17" s="12"/>
      <c r="F17" s="15"/>
    </row>
    <row r="18" spans="1:6" s="9" customFormat="1">
      <c r="A18" s="13"/>
      <c r="B18" s="25"/>
      <c r="C18" s="25"/>
      <c r="D18" s="25"/>
      <c r="E18" s="12"/>
      <c r="F18" s="15"/>
    </row>
    <row r="19" spans="1:6" s="9" customFormat="1">
      <c r="A19" s="13"/>
      <c r="B19" s="25"/>
      <c r="C19" s="25"/>
      <c r="D19" s="25"/>
      <c r="E19" s="12"/>
      <c r="F19" s="15"/>
    </row>
    <row r="20" spans="1:6" s="9" customFormat="1">
      <c r="A20" s="13"/>
      <c r="B20" s="25"/>
      <c r="C20" s="25"/>
      <c r="D20" s="25"/>
      <c r="E20" s="12"/>
      <c r="F20" s="15"/>
    </row>
    <row r="21" spans="1:6" s="9" customFormat="1">
      <c r="B21" s="23"/>
      <c r="C21" s="23"/>
      <c r="D21" s="23"/>
      <c r="E21" s="5"/>
      <c r="F21" s="15"/>
    </row>
    <row r="22" spans="1:6" s="9" customFormat="1" ht="15.75">
      <c r="A22" s="8" t="s">
        <v>11</v>
      </c>
      <c r="B22" s="22" t="str">
        <f>Total!B23</f>
        <v>Summer 20</v>
      </c>
      <c r="C22" s="22" t="str">
        <f>Total!C23</f>
        <v>Fall 20</v>
      </c>
      <c r="D22" s="22" t="str">
        <f>Total!D23</f>
        <v>Spring 21</v>
      </c>
      <c r="E22" s="7" t="s">
        <v>9</v>
      </c>
      <c r="F22" s="15"/>
    </row>
    <row r="23" spans="1:6" s="9" customFormat="1" ht="15.75">
      <c r="A23" s="8" t="s">
        <v>0</v>
      </c>
      <c r="B23" s="23"/>
      <c r="C23" s="23"/>
      <c r="D23" s="23"/>
      <c r="E23" s="5"/>
      <c r="F23" s="15"/>
    </row>
    <row r="24" spans="1:6" s="9" customFormat="1">
      <c r="A24" s="10" t="s">
        <v>16</v>
      </c>
      <c r="B24" s="23">
        <f t="shared" ref="B24:D25" si="3">B4+B14</f>
        <v>2578</v>
      </c>
      <c r="C24" s="23">
        <f t="shared" si="3"/>
        <v>26718</v>
      </c>
      <c r="D24" s="23">
        <f t="shared" si="3"/>
        <v>24595</v>
      </c>
      <c r="E24" s="5">
        <f>SUM(B24:D24)</f>
        <v>53891</v>
      </c>
      <c r="F24" s="15"/>
    </row>
    <row r="25" spans="1:6" s="9" customFormat="1">
      <c r="A25" s="10" t="s">
        <v>17</v>
      </c>
      <c r="B25" s="23">
        <f t="shared" si="3"/>
        <v>2182</v>
      </c>
      <c r="C25" s="23">
        <f t="shared" si="3"/>
        <v>4943</v>
      </c>
      <c r="D25" s="23">
        <f t="shared" si="3"/>
        <v>4924</v>
      </c>
      <c r="E25" s="5">
        <f t="shared" ref="E25:E26" si="4">SUM(B25:D25)</f>
        <v>12049</v>
      </c>
      <c r="F25" s="15"/>
    </row>
    <row r="26" spans="1:6" s="9" customFormat="1" ht="15.75" thickBot="1">
      <c r="A26" s="11" t="s">
        <v>3</v>
      </c>
      <c r="B26" s="24">
        <f>SUM(B24:B25)</f>
        <v>4760</v>
      </c>
      <c r="C26" s="24">
        <f>SUM(C24:C25)</f>
        <v>31661</v>
      </c>
      <c r="D26" s="24">
        <f>SUM(D24:D25)</f>
        <v>29519</v>
      </c>
      <c r="E26" s="6">
        <f t="shared" si="4"/>
        <v>65940</v>
      </c>
      <c r="F26" s="15"/>
    </row>
  </sheetData>
  <printOptions horizontalCentered="1"/>
  <pageMargins left="0.2" right="0.2" top="1" bottom="0.75" header="0.3" footer="0.3"/>
  <pageSetup orientation="portrait" r:id="rId1"/>
  <headerFooter>
    <oddHeader>&amp;C&amp;"Arial,Bold"&amp;18SCH Projection for FY21
CEHS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G26"/>
  <sheetViews>
    <sheetView zoomScale="115" zoomScaleNormal="115" workbookViewId="0">
      <selection activeCell="B7" sqref="B6:B7"/>
    </sheetView>
  </sheetViews>
  <sheetFormatPr defaultRowHeight="15"/>
  <cols>
    <col min="1" max="1" width="25.42578125" customWidth="1"/>
    <col min="2" max="2" width="11.5703125" style="23" bestFit="1" customWidth="1"/>
    <col min="3" max="3" width="11.7109375" style="23" customWidth="1"/>
    <col min="4" max="4" width="11.5703125" style="23" bestFit="1" customWidth="1"/>
    <col min="5" max="5" width="12.140625" style="5" customWidth="1"/>
    <col min="6" max="6" width="11.140625" style="15" bestFit="1" customWidth="1"/>
    <col min="7" max="7" width="9.140625" style="9"/>
  </cols>
  <sheetData>
    <row r="2" spans="1:7">
      <c r="B2" s="22" t="str">
        <f>Total!B3</f>
        <v>Summer 20</v>
      </c>
      <c r="C2" s="22" t="str">
        <f>Total!C3</f>
        <v>Fall 20</v>
      </c>
      <c r="D2" s="22" t="str">
        <f>Total!D3</f>
        <v>Spring 21</v>
      </c>
      <c r="E2" s="7" t="s">
        <v>9</v>
      </c>
      <c r="F2" s="14"/>
      <c r="G2" s="7"/>
    </row>
    <row r="3" spans="1:7" ht="15.75">
      <c r="A3" s="3" t="s">
        <v>0</v>
      </c>
    </row>
    <row r="4" spans="1:7">
      <c r="A4" s="10" t="s">
        <v>16</v>
      </c>
      <c r="B4" s="23">
        <v>7</v>
      </c>
      <c r="C4" s="23">
        <v>24765</v>
      </c>
      <c r="D4" s="23">
        <v>23121</v>
      </c>
      <c r="E4" s="5">
        <f>SUM(B4:D4)</f>
        <v>47893</v>
      </c>
    </row>
    <row r="5" spans="1:7">
      <c r="A5" s="10" t="s">
        <v>17</v>
      </c>
      <c r="B5" s="23">
        <v>571</v>
      </c>
      <c r="C5" s="23">
        <v>2381</v>
      </c>
      <c r="D5" s="23">
        <v>2020</v>
      </c>
      <c r="E5" s="5">
        <f t="shared" ref="E5:E6" si="0">SUM(B5:D5)</f>
        <v>4972</v>
      </c>
    </row>
    <row r="6" spans="1:7" ht="15.75" thickBot="1">
      <c r="A6" s="4" t="s">
        <v>3</v>
      </c>
      <c r="B6" s="24">
        <f>SUM(B4:B5)</f>
        <v>578</v>
      </c>
      <c r="C6" s="24">
        <f>SUM(C4:C5)</f>
        <v>27146</v>
      </c>
      <c r="D6" s="24">
        <f>SUM(D4:D5)</f>
        <v>25141</v>
      </c>
      <c r="E6" s="6">
        <f t="shared" si="0"/>
        <v>52865</v>
      </c>
    </row>
    <row r="7" spans="1:7">
      <c r="A7" s="16"/>
      <c r="B7" s="25"/>
      <c r="C7" s="25"/>
      <c r="D7" s="25"/>
      <c r="E7" s="12"/>
    </row>
    <row r="8" spans="1:7">
      <c r="A8" s="16"/>
      <c r="B8" s="25"/>
      <c r="C8" s="25"/>
      <c r="D8" s="25"/>
      <c r="E8" s="12"/>
    </row>
    <row r="9" spans="1:7">
      <c r="A9" s="16"/>
      <c r="B9" s="25"/>
      <c r="C9" s="25"/>
      <c r="D9" s="25"/>
      <c r="E9" s="12"/>
    </row>
    <row r="10" spans="1:7">
      <c r="A10" s="16"/>
      <c r="B10" s="25"/>
      <c r="C10" s="25"/>
      <c r="D10" s="25"/>
      <c r="E10" s="12"/>
    </row>
    <row r="11" spans="1:7">
      <c r="A11" s="1"/>
    </row>
    <row r="12" spans="1:7" s="9" customFormat="1" ht="15.75">
      <c r="A12" s="8" t="s">
        <v>12</v>
      </c>
      <c r="B12" s="22" t="str">
        <f>Total!B13</f>
        <v>Summer 20</v>
      </c>
      <c r="C12" s="22" t="str">
        <f>Total!C13</f>
        <v>Fall 20</v>
      </c>
      <c r="D12" s="22" t="str">
        <f>Total!D13</f>
        <v>Spring 21</v>
      </c>
      <c r="E12" s="7" t="s">
        <v>9</v>
      </c>
      <c r="F12" s="15"/>
    </row>
    <row r="13" spans="1:7" s="9" customFormat="1" ht="15.75">
      <c r="A13" s="8" t="s">
        <v>0</v>
      </c>
      <c r="B13" s="23"/>
      <c r="C13" s="23"/>
      <c r="D13" s="23"/>
      <c r="E13" s="5"/>
      <c r="F13" s="15"/>
    </row>
    <row r="14" spans="1:7" s="9" customFormat="1">
      <c r="A14" s="10" t="s">
        <v>16</v>
      </c>
      <c r="B14" s="23">
        <v>2552</v>
      </c>
      <c r="C14" s="23">
        <v>1601</v>
      </c>
      <c r="D14" s="23">
        <v>2373</v>
      </c>
      <c r="E14" s="5">
        <f>SUM(B14:D14)</f>
        <v>6526</v>
      </c>
      <c r="F14" s="15"/>
    </row>
    <row r="15" spans="1:7" s="9" customFormat="1">
      <c r="A15" s="10" t="s">
        <v>17</v>
      </c>
      <c r="B15" s="23">
        <v>410</v>
      </c>
      <c r="C15" s="23">
        <v>717</v>
      </c>
      <c r="D15" s="23">
        <v>703</v>
      </c>
      <c r="E15" s="5">
        <f t="shared" ref="E15" si="1">SUM(B15:D15)</f>
        <v>1830</v>
      </c>
      <c r="F15" s="15"/>
    </row>
    <row r="16" spans="1:7" s="9" customFormat="1" ht="15.75" thickBot="1">
      <c r="A16" s="11" t="s">
        <v>3</v>
      </c>
      <c r="B16" s="24">
        <f>SUM(B14:B15)</f>
        <v>2962</v>
      </c>
      <c r="C16" s="24">
        <f>SUM(C14:C15)</f>
        <v>2318</v>
      </c>
      <c r="D16" s="24">
        <f>SUM(D14:D15)</f>
        <v>3076</v>
      </c>
      <c r="E16" s="6">
        <f t="shared" ref="E16" si="2">SUM(B16:D16)</f>
        <v>8356</v>
      </c>
      <c r="F16" s="15"/>
    </row>
    <row r="17" spans="1:6" s="9" customFormat="1">
      <c r="A17" s="13"/>
      <c r="B17" s="25"/>
      <c r="C17" s="25"/>
      <c r="D17" s="25"/>
      <c r="E17" s="12"/>
      <c r="F17" s="15"/>
    </row>
    <row r="18" spans="1:6" s="9" customFormat="1">
      <c r="A18" s="13"/>
      <c r="B18" s="25"/>
      <c r="C18" s="25"/>
      <c r="D18" s="25"/>
      <c r="E18" s="12"/>
      <c r="F18" s="15"/>
    </row>
    <row r="19" spans="1:6" s="9" customFormat="1">
      <c r="A19" s="13"/>
      <c r="B19" s="25"/>
      <c r="C19" s="25"/>
      <c r="D19" s="25"/>
      <c r="E19" s="12"/>
      <c r="F19" s="15"/>
    </row>
    <row r="20" spans="1:6" s="9" customFormat="1">
      <c r="A20" s="13"/>
      <c r="B20" s="25"/>
      <c r="C20" s="25"/>
      <c r="D20" s="25"/>
      <c r="E20" s="12"/>
      <c r="F20" s="15"/>
    </row>
    <row r="21" spans="1:6" s="9" customFormat="1">
      <c r="B21" s="23"/>
      <c r="C21" s="23"/>
      <c r="D21" s="23"/>
      <c r="E21" s="5"/>
      <c r="F21" s="15"/>
    </row>
    <row r="22" spans="1:6" s="9" customFormat="1" ht="15.75">
      <c r="A22" s="8" t="s">
        <v>11</v>
      </c>
      <c r="B22" s="22" t="str">
        <f>Total!B23</f>
        <v>Summer 20</v>
      </c>
      <c r="C22" s="22" t="str">
        <f>Total!C23</f>
        <v>Fall 20</v>
      </c>
      <c r="D22" s="22" t="str">
        <f>Total!D23</f>
        <v>Spring 21</v>
      </c>
      <c r="E22" s="7" t="s">
        <v>9</v>
      </c>
      <c r="F22" s="15"/>
    </row>
    <row r="23" spans="1:6" s="9" customFormat="1" ht="15.75">
      <c r="A23" s="8" t="s">
        <v>0</v>
      </c>
      <c r="B23" s="23"/>
      <c r="C23" s="23"/>
      <c r="D23" s="23"/>
      <c r="E23" s="5"/>
      <c r="F23" s="15"/>
    </row>
    <row r="24" spans="1:6" s="9" customFormat="1">
      <c r="A24" s="10" t="s">
        <v>16</v>
      </c>
      <c r="B24" s="23">
        <f t="shared" ref="B24:D25" si="3">B4+B14</f>
        <v>2559</v>
      </c>
      <c r="C24" s="23">
        <f t="shared" si="3"/>
        <v>26366</v>
      </c>
      <c r="D24" s="23">
        <f t="shared" si="3"/>
        <v>25494</v>
      </c>
      <c r="E24" s="5">
        <f>SUM(B24:D24)</f>
        <v>54419</v>
      </c>
      <c r="F24" s="15"/>
    </row>
    <row r="25" spans="1:6" s="9" customFormat="1">
      <c r="A25" s="10" t="s">
        <v>17</v>
      </c>
      <c r="B25" s="23">
        <f t="shared" si="3"/>
        <v>981</v>
      </c>
      <c r="C25" s="23">
        <f t="shared" si="3"/>
        <v>3098</v>
      </c>
      <c r="D25" s="23">
        <f t="shared" si="3"/>
        <v>2723</v>
      </c>
      <c r="E25" s="5">
        <f t="shared" ref="E25:E26" si="4">SUM(B25:D25)</f>
        <v>6802</v>
      </c>
      <c r="F25" s="15"/>
    </row>
    <row r="26" spans="1:6" s="9" customFormat="1" ht="15.75" thickBot="1">
      <c r="A26" s="11" t="s">
        <v>3</v>
      </c>
      <c r="B26" s="24">
        <f>SUM(B24:B25)</f>
        <v>3540</v>
      </c>
      <c r="C26" s="24">
        <f>SUM(C24:C25)</f>
        <v>29464</v>
      </c>
      <c r="D26" s="24">
        <f>SUM(D24:D25)</f>
        <v>28217</v>
      </c>
      <c r="E26" s="6">
        <f t="shared" si="4"/>
        <v>61221</v>
      </c>
      <c r="F26" s="15"/>
    </row>
  </sheetData>
  <printOptions horizontalCentered="1"/>
  <pageMargins left="0.2" right="0.2" top="1" bottom="0.75" header="0.3" footer="0.3"/>
  <pageSetup orientation="portrait" r:id="rId1"/>
  <headerFooter>
    <oddHeader>&amp;C&amp;"Arial,Bold"&amp;18SCH for FY21
CEAT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</vt:lpstr>
      <vt:lpstr>Summary</vt:lpstr>
      <vt:lpstr>Ferguson COA</vt:lpstr>
      <vt:lpstr>CAS</vt:lpstr>
      <vt:lpstr>SSB</vt:lpstr>
      <vt:lpstr>CEHS</vt:lpstr>
      <vt:lpstr>CEAT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Bryans, Mary</dc:creator>
  <cp:lastModifiedBy>Murphy, Kelly</cp:lastModifiedBy>
  <cp:lastPrinted>2021-04-27T18:29:21Z</cp:lastPrinted>
  <dcterms:created xsi:type="dcterms:W3CDTF">2014-02-17T19:37:50Z</dcterms:created>
  <dcterms:modified xsi:type="dcterms:W3CDTF">2021-04-27T22:03:00Z</dcterms:modified>
</cp:coreProperties>
</file>