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FA\Kristi G\Research Report\Monthly\FY25\"/>
    </mc:Choice>
  </mc:AlternateContent>
  <xr:revisionPtr revIDLastSave="0" documentId="13_ncr:1_{9369CFDA-30EF-45E3-A40D-5E9299F1F074}" xr6:coauthVersionLast="47" xr6:coauthVersionMax="47" xr10:uidLastSave="{00000000-0000-0000-0000-000000000000}"/>
  <bookViews>
    <workbookView xWindow="25080" yWindow="-120" windowWidth="25440" windowHeight="15270" tabRatio="695" activeTab="1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2" l="1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I37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B35" i="2"/>
  <c r="B28" i="2"/>
  <c r="B23" i="2"/>
  <c r="B18" i="2"/>
  <c r="B8" i="2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D35" i="3"/>
  <c r="D28" i="3"/>
  <c r="D23" i="3"/>
  <c r="D18" i="3"/>
  <c r="D8" i="3"/>
  <c r="C35" i="3"/>
  <c r="C28" i="3"/>
  <c r="C23" i="3"/>
  <c r="C18" i="3"/>
  <c r="C8" i="3"/>
  <c r="B35" i="3"/>
  <c r="B28" i="3"/>
  <c r="B23" i="3"/>
  <c r="B18" i="3"/>
  <c r="B8" i="3"/>
  <c r="O35" i="4"/>
  <c r="O28" i="4"/>
  <c r="O23" i="4"/>
  <c r="O18" i="4"/>
  <c r="O8" i="4"/>
  <c r="N37" i="4"/>
  <c r="N35" i="4"/>
  <c r="N28" i="4"/>
  <c r="N23" i="4"/>
  <c r="N18" i="4"/>
  <c r="N8" i="4"/>
  <c r="J35" i="4"/>
  <c r="J28" i="4"/>
  <c r="J23" i="4"/>
  <c r="J18" i="4"/>
  <c r="J8" i="4"/>
  <c r="I35" i="4"/>
  <c r="I28" i="4"/>
  <c r="I23" i="4"/>
  <c r="I18" i="4"/>
  <c r="I8" i="4"/>
  <c r="I37" i="4" s="1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E28" i="3"/>
  <c r="E23" i="3"/>
  <c r="E18" i="3"/>
  <c r="E8" i="3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3" i="1"/>
  <c r="L24" i="1"/>
  <c r="L25" i="1"/>
  <c r="L26" i="1"/>
  <c r="L28" i="1"/>
  <c r="L29" i="1"/>
  <c r="L30" i="1"/>
  <c r="L31" i="1"/>
  <c r="L33" i="1"/>
  <c r="K33" i="4"/>
  <c r="P33" i="4" s="1"/>
  <c r="K31" i="4"/>
  <c r="P31" i="4" s="1"/>
  <c r="K30" i="4"/>
  <c r="P30" i="4" s="1"/>
  <c r="K29" i="4"/>
  <c r="M28" i="4"/>
  <c r="K26" i="4"/>
  <c r="P26" i="4" s="1"/>
  <c r="K25" i="4"/>
  <c r="P25" i="4" s="1"/>
  <c r="K24" i="4"/>
  <c r="P24" i="4" s="1"/>
  <c r="M23" i="4"/>
  <c r="K21" i="4"/>
  <c r="P21" i="4" s="1"/>
  <c r="K20" i="4"/>
  <c r="P20" i="4" s="1"/>
  <c r="K19" i="4"/>
  <c r="P19" i="4" s="1"/>
  <c r="M18" i="4"/>
  <c r="K16" i="4"/>
  <c r="P16" i="4" s="1"/>
  <c r="K15" i="4"/>
  <c r="P15" i="4" s="1"/>
  <c r="K14" i="4"/>
  <c r="P14" i="4" s="1"/>
  <c r="K13" i="4"/>
  <c r="P13" i="4" s="1"/>
  <c r="K12" i="4"/>
  <c r="P12" i="4" s="1"/>
  <c r="K11" i="4"/>
  <c r="P11" i="4" s="1"/>
  <c r="K10" i="4"/>
  <c r="K9" i="4"/>
  <c r="P9" i="4" s="1"/>
  <c r="M8" i="4"/>
  <c r="K33" i="3"/>
  <c r="P33" i="3" s="1"/>
  <c r="K31" i="3"/>
  <c r="P31" i="3" s="1"/>
  <c r="K30" i="3"/>
  <c r="P30" i="3" s="1"/>
  <c r="K29" i="3"/>
  <c r="K26" i="3"/>
  <c r="P26" i="3" s="1"/>
  <c r="K25" i="3"/>
  <c r="P25" i="3" s="1"/>
  <c r="K24" i="3"/>
  <c r="P24" i="3" s="1"/>
  <c r="K21" i="3"/>
  <c r="P21" i="3" s="1"/>
  <c r="K20" i="3"/>
  <c r="P20" i="3" s="1"/>
  <c r="K19" i="3"/>
  <c r="K16" i="3"/>
  <c r="P16" i="3" s="1"/>
  <c r="K15" i="3"/>
  <c r="P15" i="3" s="1"/>
  <c r="K14" i="3"/>
  <c r="P14" i="3" s="1"/>
  <c r="K13" i="3"/>
  <c r="P13" i="3" s="1"/>
  <c r="K12" i="3"/>
  <c r="P12" i="3" s="1"/>
  <c r="K11" i="3"/>
  <c r="P11" i="3" s="1"/>
  <c r="K10" i="3"/>
  <c r="K9" i="3"/>
  <c r="P9" i="3" s="1"/>
  <c r="E37" i="2" l="1"/>
  <c r="H37" i="2"/>
  <c r="G37" i="2"/>
  <c r="C37" i="2"/>
  <c r="B37" i="2"/>
  <c r="N37" i="2"/>
  <c r="M37" i="2"/>
  <c r="O37" i="2"/>
  <c r="F37" i="2"/>
  <c r="D37" i="2"/>
  <c r="J37" i="3"/>
  <c r="G37" i="3"/>
  <c r="O37" i="3"/>
  <c r="N37" i="3"/>
  <c r="H37" i="3"/>
  <c r="D37" i="3"/>
  <c r="B37" i="3"/>
  <c r="C37" i="3"/>
  <c r="M37" i="3"/>
  <c r="I37" i="3"/>
  <c r="F37" i="3"/>
  <c r="J37" i="4"/>
  <c r="H37" i="4"/>
  <c r="O37" i="4"/>
  <c r="G37" i="4"/>
  <c r="F37" i="4"/>
  <c r="D37" i="4"/>
  <c r="C37" i="4"/>
  <c r="E37" i="4"/>
  <c r="B37" i="4"/>
  <c r="K28" i="3"/>
  <c r="L35" i="1"/>
  <c r="L37" i="1"/>
  <c r="K28" i="4"/>
  <c r="P23" i="4"/>
  <c r="K18" i="4"/>
  <c r="P18" i="4"/>
  <c r="K8" i="4"/>
  <c r="K18" i="3"/>
  <c r="P19" i="3"/>
  <c r="P18" i="3" s="1"/>
  <c r="K8" i="3"/>
  <c r="P10" i="4"/>
  <c r="P8" i="4" s="1"/>
  <c r="K23" i="4"/>
  <c r="P29" i="4"/>
  <c r="P28" i="4" s="1"/>
  <c r="P23" i="3"/>
  <c r="P10" i="3"/>
  <c r="P8" i="3" s="1"/>
  <c r="K23" i="3"/>
  <c r="P29" i="3"/>
  <c r="P28" i="3" s="1"/>
  <c r="K33" i="2"/>
  <c r="P33" i="2" s="1"/>
  <c r="K31" i="2"/>
  <c r="P31" i="2" s="1"/>
  <c r="K30" i="2"/>
  <c r="P30" i="2" s="1"/>
  <c r="K29" i="2"/>
  <c r="P29" i="2" s="1"/>
  <c r="J28" i="2"/>
  <c r="K26" i="2"/>
  <c r="P26" i="2" s="1"/>
  <c r="K25" i="2"/>
  <c r="P25" i="2" s="1"/>
  <c r="K24" i="2"/>
  <c r="P24" i="2" s="1"/>
  <c r="J23" i="2"/>
  <c r="K21" i="2"/>
  <c r="P21" i="2" s="1"/>
  <c r="K20" i="2"/>
  <c r="P20" i="2" s="1"/>
  <c r="K19" i="2"/>
  <c r="P19" i="2" s="1"/>
  <c r="J18" i="2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J8" i="2"/>
  <c r="P28" i="2" l="1"/>
  <c r="K23" i="2"/>
  <c r="P23" i="2"/>
  <c r="K18" i="2"/>
  <c r="P18" i="2"/>
  <c r="K8" i="2"/>
  <c r="P9" i="2"/>
  <c r="P8" i="2" s="1"/>
  <c r="K28" i="2"/>
  <c r="M35" i="4" l="1"/>
  <c r="E35" i="3"/>
  <c r="J35" i="2"/>
  <c r="K35" i="3" l="1"/>
  <c r="K35" i="4"/>
  <c r="P35" i="2" l="1"/>
  <c r="K35" i="2"/>
  <c r="P35" i="3"/>
  <c r="P35" i="4"/>
  <c r="J37" i="2" l="1"/>
  <c r="E37" i="3"/>
  <c r="P37" i="3" l="1"/>
  <c r="P37" i="2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I26" i="1"/>
  <c r="H26" i="1"/>
  <c r="G26" i="1"/>
  <c r="F26" i="1"/>
  <c r="E26" i="1"/>
  <c r="D26" i="1"/>
  <c r="C26" i="1"/>
  <c r="Q25" i="1"/>
  <c r="O25" i="1"/>
  <c r="N25" i="1"/>
  <c r="M25" i="1"/>
  <c r="I25" i="1"/>
  <c r="H25" i="1"/>
  <c r="G25" i="1"/>
  <c r="F25" i="1"/>
  <c r="E25" i="1"/>
  <c r="D25" i="1"/>
  <c r="C25" i="1"/>
  <c r="Q24" i="1"/>
  <c r="O24" i="1"/>
  <c r="N24" i="1"/>
  <c r="M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O9" i="1"/>
  <c r="N9" i="1"/>
  <c r="M9" i="1"/>
  <c r="J9" i="1"/>
  <c r="I9" i="1"/>
  <c r="H9" i="1"/>
  <c r="G9" i="1"/>
  <c r="F9" i="1"/>
  <c r="E9" i="1"/>
  <c r="D9" i="1"/>
  <c r="C9" i="1"/>
  <c r="B9" i="1"/>
  <c r="I35" i="1" l="1"/>
  <c r="H35" i="1"/>
  <c r="Q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Q8" i="1" l="1"/>
  <c r="Q18" i="1"/>
  <c r="Q23" i="1"/>
  <c r="Q28" i="1"/>
  <c r="Q37" i="1" l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 s="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 s="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/>
  <c r="G131" i="11"/>
  <c r="I131" i="11" s="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 s="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/>
  <c r="G175" i="11"/>
  <c r="I175" i="11" s="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/>
  <c r="G151" i="11"/>
  <c r="I151" i="11" s="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 s="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 s="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/>
  <c r="G4116" i="11"/>
  <c r="I4116" i="11" s="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 s="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 s="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 s="1"/>
  <c r="G4004" i="11"/>
  <c r="I4004" i="1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 s="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/>
  <c r="G3988" i="11"/>
  <c r="I3988" i="11" s="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 s="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 s="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 s="1"/>
  <c r="G3876" i="11"/>
  <c r="I3876" i="1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 s="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 s="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 s="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 s="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 s="1"/>
  <c r="G3698" i="11"/>
  <c r="I3698" i="11" s="1"/>
  <c r="G3697" i="11"/>
  <c r="I3697" i="11" s="1"/>
  <c r="G3696" i="11"/>
  <c r="I3696" i="11" s="1"/>
  <c r="G3695" i="11"/>
  <c r="I3695" i="11"/>
  <c r="G3694" i="11"/>
  <c r="I3694" i="11" s="1"/>
  <c r="G3693" i="11"/>
  <c r="I3693" i="11"/>
  <c r="G3692" i="11"/>
  <c r="I3692" i="11"/>
  <c r="G3691" i="11"/>
  <c r="I3691" i="11"/>
  <c r="G3690" i="11"/>
  <c r="I3690" i="11" s="1"/>
  <c r="G3689" i="11"/>
  <c r="I3689" i="11" s="1"/>
  <c r="G3688" i="11"/>
  <c r="I3688" i="11" s="1"/>
  <c r="G3687" i="11"/>
  <c r="I3687" i="11"/>
  <c r="G3686" i="11"/>
  <c r="I3686" i="11" s="1"/>
  <c r="G3685" i="11"/>
  <c r="I3685" i="11"/>
  <c r="G3684" i="11"/>
  <c r="I3684" i="11"/>
  <c r="G3683" i="11"/>
  <c r="I3683" i="11"/>
  <c r="G3682" i="11"/>
  <c r="I3682" i="11" s="1"/>
  <c r="G3681" i="11"/>
  <c r="I3681" i="11" s="1"/>
  <c r="G3680" i="11"/>
  <c r="I3680" i="11" s="1"/>
  <c r="G3679" i="11"/>
  <c r="I3679" i="11"/>
  <c r="G3678" i="11"/>
  <c r="I3678" i="11" s="1"/>
  <c r="G3677" i="11"/>
  <c r="I3677" i="11"/>
  <c r="G3676" i="11"/>
  <c r="I3676" i="11"/>
  <c r="G3675" i="11"/>
  <c r="I3675" i="11" s="1"/>
  <c r="G3674" i="11"/>
  <c r="I3674" i="11" s="1"/>
  <c r="G3673" i="11"/>
  <c r="I3673" i="11" s="1"/>
  <c r="G3672" i="11"/>
  <c r="I3672" i="11" s="1"/>
  <c r="G3671" i="11"/>
  <c r="I3671" i="11"/>
  <c r="G3670" i="11"/>
  <c r="I3670" i="11" s="1"/>
  <c r="G3669" i="11"/>
  <c r="I3669" i="11"/>
  <c r="G3668" i="11"/>
  <c r="I3668" i="11"/>
  <c r="G3667" i="11"/>
  <c r="I3667" i="11" s="1"/>
  <c r="G3666" i="11"/>
  <c r="I3666" i="11" s="1"/>
  <c r="G3665" i="11"/>
  <c r="I3665" i="11" s="1"/>
  <c r="G3664" i="11"/>
  <c r="I3664" i="11" s="1"/>
  <c r="G3663" i="11"/>
  <c r="I3663" i="11"/>
  <c r="G3662" i="11"/>
  <c r="I3662" i="11" s="1"/>
  <c r="G3661" i="11"/>
  <c r="I3661" i="11"/>
  <c r="G3660" i="11"/>
  <c r="I3660" i="11"/>
  <c r="G3659" i="11"/>
  <c r="I3659" i="11"/>
  <c r="G3658" i="11"/>
  <c r="I3658" i="11" s="1"/>
  <c r="G3657" i="11"/>
  <c r="I3657" i="11" s="1"/>
  <c r="G3656" i="11"/>
  <c r="I3656" i="11" s="1"/>
  <c r="G3655" i="11"/>
  <c r="I3655" i="11"/>
  <c r="G3654" i="11"/>
  <c r="I3654" i="11" s="1"/>
  <c r="G3653" i="11"/>
  <c r="I3653" i="11"/>
  <c r="G3652" i="11"/>
  <c r="I3652" i="11"/>
  <c r="G3651" i="11"/>
  <c r="I3651" i="11"/>
  <c r="G3650" i="11"/>
  <c r="I3650" i="11" s="1"/>
  <c r="G3649" i="11"/>
  <c r="I3649" i="11" s="1"/>
  <c r="G3648" i="11"/>
  <c r="I3648" i="11" s="1"/>
  <c r="G3647" i="11"/>
  <c r="I3647" i="11"/>
  <c r="G3646" i="11"/>
  <c r="I3646" i="11" s="1"/>
  <c r="G3645" i="11"/>
  <c r="I3645" i="11"/>
  <c r="G3644" i="11"/>
  <c r="I3644" i="11"/>
  <c r="G3643" i="11"/>
  <c r="I3643" i="11" s="1"/>
  <c r="G3642" i="11"/>
  <c r="I3642" i="11" s="1"/>
  <c r="G3641" i="11"/>
  <c r="I3641" i="11" s="1"/>
  <c r="G3640" i="11"/>
  <c r="I3640" i="11" s="1"/>
  <c r="G3639" i="11"/>
  <c r="I3639" i="11"/>
  <c r="G3638" i="11"/>
  <c r="I3638" i="11" s="1"/>
  <c r="G3637" i="11"/>
  <c r="I3637" i="11"/>
  <c r="G3636" i="11"/>
  <c r="I3636" i="11"/>
  <c r="G3635" i="11"/>
  <c r="I3635" i="11" s="1"/>
  <c r="G3634" i="11"/>
  <c r="I3634" i="11" s="1"/>
  <c r="G3633" i="11"/>
  <c r="I3633" i="11" s="1"/>
  <c r="G3632" i="11"/>
  <c r="I3632" i="11" s="1"/>
  <c r="G3631" i="11"/>
  <c r="I3631" i="11"/>
  <c r="G3630" i="11"/>
  <c r="I3630" i="11" s="1"/>
  <c r="G3629" i="11"/>
  <c r="I3629" i="11"/>
  <c r="G3628" i="11"/>
  <c r="I3628" i="11"/>
  <c r="G3627" i="11"/>
  <c r="I3627" i="11"/>
  <c r="G3626" i="11"/>
  <c r="I3626" i="11" s="1"/>
  <c r="G3625" i="11"/>
  <c r="I3625" i="11" s="1"/>
  <c r="G3624" i="11"/>
  <c r="I3624" i="11" s="1"/>
  <c r="G3623" i="11"/>
  <c r="I3623" i="11"/>
  <c r="G3622" i="11"/>
  <c r="I3622" i="11" s="1"/>
  <c r="G3621" i="11"/>
  <c r="I3621" i="11"/>
  <c r="G3620" i="11"/>
  <c r="I3620" i="11"/>
  <c r="G3619" i="11"/>
  <c r="I3619" i="11"/>
  <c r="G3618" i="11"/>
  <c r="I3618" i="11" s="1"/>
  <c r="G3617" i="11"/>
  <c r="I3617" i="11" s="1"/>
  <c r="G3616" i="11"/>
  <c r="I3616" i="11" s="1"/>
  <c r="G3615" i="11"/>
  <c r="I3615" i="11"/>
  <c r="G3614" i="11"/>
  <c r="I3614" i="11" s="1"/>
  <c r="G3613" i="11"/>
  <c r="I3613" i="11"/>
  <c r="G3612" i="11"/>
  <c r="I3612" i="11"/>
  <c r="G3611" i="11"/>
  <c r="I3611" i="11" s="1"/>
  <c r="G3610" i="11"/>
  <c r="I3610" i="11" s="1"/>
  <c r="G3609" i="11"/>
  <c r="I3609" i="11" s="1"/>
  <c r="G3608" i="11"/>
  <c r="I3608" i="11" s="1"/>
  <c r="G3607" i="11"/>
  <c r="I3607" i="11"/>
  <c r="G3606" i="11"/>
  <c r="I3606" i="11" s="1"/>
  <c r="G3605" i="11"/>
  <c r="I3605" i="11"/>
  <c r="G3604" i="11"/>
  <c r="I3604" i="11"/>
  <c r="G3603" i="11"/>
  <c r="I3603" i="11" s="1"/>
  <c r="G3602" i="11"/>
  <c r="I3602" i="11" s="1"/>
  <c r="G3601" i="11"/>
  <c r="I3601" i="11" s="1"/>
  <c r="G3600" i="11"/>
  <c r="I3600" i="11" s="1"/>
  <c r="G3599" i="11"/>
  <c r="I3599" i="11"/>
  <c r="G3598" i="11"/>
  <c r="I3598" i="11" s="1"/>
  <c r="G3597" i="11"/>
  <c r="I3597" i="11"/>
  <c r="G3596" i="11"/>
  <c r="I3596" i="11"/>
  <c r="G3595" i="11"/>
  <c r="I3595" i="11"/>
  <c r="G3594" i="11"/>
  <c r="I3594" i="11" s="1"/>
  <c r="G3593" i="11"/>
  <c r="I3593" i="11" s="1"/>
  <c r="G3592" i="11"/>
  <c r="I3592" i="11" s="1"/>
  <c r="G3591" i="11"/>
  <c r="I3591" i="11"/>
  <c r="G3590" i="11"/>
  <c r="I3590" i="11" s="1"/>
  <c r="G3589" i="11"/>
  <c r="I3589" i="11"/>
  <c r="G3588" i="11"/>
  <c r="I3588" i="11"/>
  <c r="G3587" i="11"/>
  <c r="I3587" i="11"/>
  <c r="G3586" i="11"/>
  <c r="I3586" i="11" s="1"/>
  <c r="G3585" i="11"/>
  <c r="I3585" i="11" s="1"/>
  <c r="G3584" i="11"/>
  <c r="I3584" i="11" s="1"/>
  <c r="G3583" i="11"/>
  <c r="I3583" i="11"/>
  <c r="G3582" i="11"/>
  <c r="I3582" i="11" s="1"/>
  <c r="G3581" i="11"/>
  <c r="I3581" i="11"/>
  <c r="G3580" i="11"/>
  <c r="I3580" i="11"/>
  <c r="G3579" i="11"/>
  <c r="I3579" i="11" s="1"/>
  <c r="G3578" i="11"/>
  <c r="I3578" i="11" s="1"/>
  <c r="G3577" i="11"/>
  <c r="I3577" i="11" s="1"/>
  <c r="G3576" i="11"/>
  <c r="I3576" i="11" s="1"/>
  <c r="G3575" i="11"/>
  <c r="I3575" i="11"/>
  <c r="G3574" i="11"/>
  <c r="I3574" i="11" s="1"/>
  <c r="G3573" i="11"/>
  <c r="I3573" i="11"/>
  <c r="G3572" i="11"/>
  <c r="I3572" i="11"/>
  <c r="G3571" i="11"/>
  <c r="I3571" i="11" s="1"/>
  <c r="G3570" i="11"/>
  <c r="I3570" i="11" s="1"/>
  <c r="G3569" i="11"/>
  <c r="I3569" i="11" s="1"/>
  <c r="G3568" i="11"/>
  <c r="I3568" i="11" s="1"/>
  <c r="G3567" i="11"/>
  <c r="I3567" i="11"/>
  <c r="G3566" i="11"/>
  <c r="I3566" i="11" s="1"/>
  <c r="G3565" i="11"/>
  <c r="I3565" i="11"/>
  <c r="G3564" i="11"/>
  <c r="I3564" i="11"/>
  <c r="G3563" i="11"/>
  <c r="I3563" i="11"/>
  <c r="G3562" i="11"/>
  <c r="I3562" i="11" s="1"/>
  <c r="G3561" i="11"/>
  <c r="I3561" i="11" s="1"/>
  <c r="G3560" i="11"/>
  <c r="I3560" i="11" s="1"/>
  <c r="G3559" i="11"/>
  <c r="I3559" i="11"/>
  <c r="G3558" i="11"/>
  <c r="I3558" i="11" s="1"/>
  <c r="G3557" i="11"/>
  <c r="I3557" i="11"/>
  <c r="G3556" i="11"/>
  <c r="I3556" i="11"/>
  <c r="G3555" i="11"/>
  <c r="I3555" i="11"/>
  <c r="G3554" i="11"/>
  <c r="I3554" i="11" s="1"/>
  <c r="G3553" i="11"/>
  <c r="I3553" i="11" s="1"/>
  <c r="G3552" i="11"/>
  <c r="I3552" i="11" s="1"/>
  <c r="G3551" i="11"/>
  <c r="I3551" i="11"/>
  <c r="G3550" i="11"/>
  <c r="I3550" i="11" s="1"/>
  <c r="G3549" i="11"/>
  <c r="I3549" i="11"/>
  <c r="G3548" i="11"/>
  <c r="I3548" i="11"/>
  <c r="G3547" i="11"/>
  <c r="I3547" i="11" s="1"/>
  <c r="G3546" i="11"/>
  <c r="I3546" i="11" s="1"/>
  <c r="G3545" i="11"/>
  <c r="I3545" i="11" s="1"/>
  <c r="G3544" i="11"/>
  <c r="I3544" i="11" s="1"/>
  <c r="G3543" i="11"/>
  <c r="I3543" i="11"/>
  <c r="G3542" i="11"/>
  <c r="I3542" i="11" s="1"/>
  <c r="G3541" i="11"/>
  <c r="I3541" i="11"/>
  <c r="G3540" i="11"/>
  <c r="I3540" i="11"/>
  <c r="G3539" i="11"/>
  <c r="I3539" i="11" s="1"/>
  <c r="G3538" i="11"/>
  <c r="I3538" i="11" s="1"/>
  <c r="G3537" i="11"/>
  <c r="I3537" i="11" s="1"/>
  <c r="G3536" i="11"/>
  <c r="I3536" i="11" s="1"/>
  <c r="G3535" i="11"/>
  <c r="I3535" i="11"/>
  <c r="G3534" i="11"/>
  <c r="I3534" i="11" s="1"/>
  <c r="G3533" i="11"/>
  <c r="I3533" i="11"/>
  <c r="G3532" i="11"/>
  <c r="I3532" i="11"/>
  <c r="G3531" i="11"/>
  <c r="I3531" i="11" s="1"/>
  <c r="G3530" i="11"/>
  <c r="I3530" i="11" s="1"/>
  <c r="G3529" i="11"/>
  <c r="I3529" i="11" s="1"/>
  <c r="G3528" i="11"/>
  <c r="I3528" i="11" s="1"/>
  <c r="G3527" i="11"/>
  <c r="I3527" i="11"/>
  <c r="G3526" i="11"/>
  <c r="I3526" i="11" s="1"/>
  <c r="G3525" i="11"/>
  <c r="I3525" i="11"/>
  <c r="G3524" i="11"/>
  <c r="I3524" i="11"/>
  <c r="G3523" i="11"/>
  <c r="I3523" i="11"/>
  <c r="G3522" i="11"/>
  <c r="I3522" i="11" s="1"/>
  <c r="G3521" i="11"/>
  <c r="I3521" i="11" s="1"/>
  <c r="G3520" i="11"/>
  <c r="I3520" i="11" s="1"/>
  <c r="G3519" i="11"/>
  <c r="I3519" i="11"/>
  <c r="G3518" i="11"/>
  <c r="I3518" i="11" s="1"/>
  <c r="G3517" i="11"/>
  <c r="I3517" i="11"/>
  <c r="G3516" i="11"/>
  <c r="I3516" i="11"/>
  <c r="G3515" i="11"/>
  <c r="I3515" i="11" s="1"/>
  <c r="G3514" i="11"/>
  <c r="I3514" i="11" s="1"/>
  <c r="G3513" i="11"/>
  <c r="I3513" i="11" s="1"/>
  <c r="G3512" i="11"/>
  <c r="I3512" i="11" s="1"/>
  <c r="G3511" i="11"/>
  <c r="I3511" i="11"/>
  <c r="G3510" i="11"/>
  <c r="I3510" i="11" s="1"/>
  <c r="G3509" i="11"/>
  <c r="I3509" i="11"/>
  <c r="G3508" i="11"/>
  <c r="I3508" i="11"/>
  <c r="G3507" i="11"/>
  <c r="I3507" i="11" s="1"/>
  <c r="G3506" i="11"/>
  <c r="I3506" i="11" s="1"/>
  <c r="G3505" i="11"/>
  <c r="I3505" i="11" s="1"/>
  <c r="G3504" i="11"/>
  <c r="I3504" i="11" s="1"/>
  <c r="G3503" i="11"/>
  <c r="I3503" i="11"/>
  <c r="G3502" i="11"/>
  <c r="I3502" i="11" s="1"/>
  <c r="G3501" i="11"/>
  <c r="I3501" i="11"/>
  <c r="G3500" i="11"/>
  <c r="I3500" i="11"/>
  <c r="G3499" i="11"/>
  <c r="I3499" i="11" s="1"/>
  <c r="G3498" i="11"/>
  <c r="I3498" i="11" s="1"/>
  <c r="G3497" i="11"/>
  <c r="I3497" i="11" s="1"/>
  <c r="G3496" i="11"/>
  <c r="I3496" i="11" s="1"/>
  <c r="G3495" i="11"/>
  <c r="I3495" i="11"/>
  <c r="G3494" i="11"/>
  <c r="I3494" i="11" s="1"/>
  <c r="G3493" i="11"/>
  <c r="I3493" i="11"/>
  <c r="G3492" i="11"/>
  <c r="I3492" i="11"/>
  <c r="G3491" i="11"/>
  <c r="I3491" i="11"/>
  <c r="G3490" i="11"/>
  <c r="I3490" i="11" s="1"/>
  <c r="G3489" i="11"/>
  <c r="I3489" i="11" s="1"/>
  <c r="G3488" i="11"/>
  <c r="I3488" i="11" s="1"/>
  <c r="G3487" i="11"/>
  <c r="I3487" i="11"/>
  <c r="G3486" i="11"/>
  <c r="I3486" i="11" s="1"/>
  <c r="G3485" i="11"/>
  <c r="I3485" i="11"/>
  <c r="G3484" i="11"/>
  <c r="I3484" i="11"/>
  <c r="G3483" i="11"/>
  <c r="I3483" i="11" s="1"/>
  <c r="G3482" i="11"/>
  <c r="I3482" i="11" s="1"/>
  <c r="G3481" i="11"/>
  <c r="I3481" i="11" s="1"/>
  <c r="G3480" i="11"/>
  <c r="I3480" i="11" s="1"/>
  <c r="G3479" i="11"/>
  <c r="I3479" i="11"/>
  <c r="G3478" i="11"/>
  <c r="I3478" i="11" s="1"/>
  <c r="G3477" i="11"/>
  <c r="I3477" i="11"/>
  <c r="G3476" i="11"/>
  <c r="I3476" i="11"/>
  <c r="G3475" i="11"/>
  <c r="I3475" i="11" s="1"/>
  <c r="G3474" i="11"/>
  <c r="I3474" i="11" s="1"/>
  <c r="G3473" i="11"/>
  <c r="I3473" i="11" s="1"/>
  <c r="G3472" i="11"/>
  <c r="I3472" i="11" s="1"/>
  <c r="G3471" i="11"/>
  <c r="I3471" i="11"/>
  <c r="G3470" i="11"/>
  <c r="I3470" i="11" s="1"/>
  <c r="G3469" i="11"/>
  <c r="I3469" i="11"/>
  <c r="G3468" i="11"/>
  <c r="I3468" i="11"/>
  <c r="G3467" i="11"/>
  <c r="I3467" i="11" s="1"/>
  <c r="G3466" i="11"/>
  <c r="I3466" i="11" s="1"/>
  <c r="G3465" i="11"/>
  <c r="I3465" i="11" s="1"/>
  <c r="G3464" i="11"/>
  <c r="I3464" i="11" s="1"/>
  <c r="G3463" i="11"/>
  <c r="I3463" i="11"/>
  <c r="G3462" i="11"/>
  <c r="I3462" i="11" s="1"/>
  <c r="G3461" i="11"/>
  <c r="I3461" i="11" s="1"/>
  <c r="G3460" i="11"/>
  <c r="I3460" i="11"/>
  <c r="G3459" i="11"/>
  <c r="I3459" i="11"/>
  <c r="G3458" i="11"/>
  <c r="I3458" i="11" s="1"/>
  <c r="G3457" i="11"/>
  <c r="I3457" i="11" s="1"/>
  <c r="G3456" i="11"/>
  <c r="I3456" i="11" s="1"/>
  <c r="G3455" i="11"/>
  <c r="I3455" i="11"/>
  <c r="G3454" i="11"/>
  <c r="I3454" i="11" s="1"/>
  <c r="G3453" i="11"/>
  <c r="I3453" i="11" s="1"/>
  <c r="G3452" i="11"/>
  <c r="I3452" i="11"/>
  <c r="G3451" i="11"/>
  <c r="I3451" i="11" s="1"/>
  <c r="G3450" i="11"/>
  <c r="I3450" i="11" s="1"/>
  <c r="G3449" i="11"/>
  <c r="I3449" i="11" s="1"/>
  <c r="G3448" i="11"/>
  <c r="I3448" i="11" s="1"/>
  <c r="G3447" i="11"/>
  <c r="I3447" i="11"/>
  <c r="G3446" i="11"/>
  <c r="I3446" i="11" s="1"/>
  <c r="G3445" i="11"/>
  <c r="I3445" i="11" s="1"/>
  <c r="G3444" i="11"/>
  <c r="I3444" i="11"/>
  <c r="G3443" i="11"/>
  <c r="I3443" i="11" s="1"/>
  <c r="G3442" i="11"/>
  <c r="I3442" i="11" s="1"/>
  <c r="G3441" i="11"/>
  <c r="I3441" i="11" s="1"/>
  <c r="G3440" i="11"/>
  <c r="I3440" i="11" s="1"/>
  <c r="G3439" i="11"/>
  <c r="I3439" i="11"/>
  <c r="G3438" i="11"/>
  <c r="I3438" i="11" s="1"/>
  <c r="G3437" i="11"/>
  <c r="I3437" i="11"/>
  <c r="G3436" i="11"/>
  <c r="I3436" i="11"/>
  <c r="G3435" i="11"/>
  <c r="I3435" i="11" s="1"/>
  <c r="G3434" i="11"/>
  <c r="I3434" i="11" s="1"/>
  <c r="G3433" i="11"/>
  <c r="I3433" i="11" s="1"/>
  <c r="G3432" i="11"/>
  <c r="I3432" i="11" s="1"/>
  <c r="G3431" i="11"/>
  <c r="I3431" i="11"/>
  <c r="G3430" i="11"/>
  <c r="I3430" i="11" s="1"/>
  <c r="G3429" i="11"/>
  <c r="I3429" i="11" s="1"/>
  <c r="G3428" i="11"/>
  <c r="I3428" i="11"/>
  <c r="G3427" i="11"/>
  <c r="I3427" i="11"/>
  <c r="G3426" i="11"/>
  <c r="I3426" i="11" s="1"/>
  <c r="G3425" i="11"/>
  <c r="I3425" i="11" s="1"/>
  <c r="G3424" i="11"/>
  <c r="I3424" i="11" s="1"/>
  <c r="G3423" i="11"/>
  <c r="I3423" i="11"/>
  <c r="G3422" i="11"/>
  <c r="I3422" i="11" s="1"/>
  <c r="G3421" i="11"/>
  <c r="I3421" i="11" s="1"/>
  <c r="G3420" i="11"/>
  <c r="I3420" i="11"/>
  <c r="G3419" i="11"/>
  <c r="I3419" i="11" s="1"/>
  <c r="G3418" i="11"/>
  <c r="I3418" i="11" s="1"/>
  <c r="G3417" i="11"/>
  <c r="I3417" i="11" s="1"/>
  <c r="G3416" i="11"/>
  <c r="I3416" i="11" s="1"/>
  <c r="G3415" i="11"/>
  <c r="I3415" i="11"/>
  <c r="G3414" i="11"/>
  <c r="I3414" i="11" s="1"/>
  <c r="G3413" i="11"/>
  <c r="I3413" i="11" s="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/>
  <c r="G3406" i="11"/>
  <c r="I3406" i="11" s="1"/>
  <c r="G3405" i="11"/>
  <c r="I3405" i="11"/>
  <c r="G3404" i="11"/>
  <c r="I3404" i="11" s="1"/>
  <c r="G3403" i="11"/>
  <c r="I3403" i="11" s="1"/>
  <c r="G3402" i="11"/>
  <c r="I3402" i="11" s="1"/>
  <c r="G3401" i="11"/>
  <c r="I3401" i="11" s="1"/>
  <c r="G3400" i="11"/>
  <c r="I3400" i="11" s="1"/>
  <c r="G3399" i="11"/>
  <c r="I3399" i="11"/>
  <c r="G3398" i="11"/>
  <c r="I3398" i="11" s="1"/>
  <c r="G3397" i="11"/>
  <c r="I3397" i="11" s="1"/>
  <c r="G3396" i="11"/>
  <c r="I3396" i="11"/>
  <c r="G3395" i="11"/>
  <c r="I3395" i="11"/>
  <c r="G3394" i="11"/>
  <c r="I3394" i="11" s="1"/>
  <c r="G3393" i="11"/>
  <c r="I3393" i="11" s="1"/>
  <c r="G3392" i="11"/>
  <c r="I3392" i="11" s="1"/>
  <c r="G3391" i="11"/>
  <c r="I3391" i="11"/>
  <c r="G3390" i="11"/>
  <c r="I3390" i="11" s="1"/>
  <c r="G3389" i="11"/>
  <c r="I3389" i="11" s="1"/>
  <c r="G3388" i="11"/>
  <c r="I3388" i="11"/>
  <c r="G3387" i="11"/>
  <c r="I3387" i="11" s="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/>
  <c r="G3379" i="11"/>
  <c r="I3379" i="11" s="1"/>
  <c r="G3378" i="11"/>
  <c r="I3378" i="11" s="1"/>
  <c r="G3377" i="11"/>
  <c r="I3377" i="11" s="1"/>
  <c r="G3376" i="11"/>
  <c r="I3376" i="11" s="1"/>
  <c r="G3375" i="11"/>
  <c r="I3375" i="11"/>
  <c r="G3374" i="11"/>
  <c r="I3374" i="11" s="1"/>
  <c r="G3373" i="11"/>
  <c r="I3373" i="11"/>
  <c r="G3372" i="11"/>
  <c r="I3372" i="11" s="1"/>
  <c r="G3371" i="11"/>
  <c r="I3371" i="11" s="1"/>
  <c r="G3370" i="11"/>
  <c r="I3370" i="11" s="1"/>
  <c r="G3369" i="11"/>
  <c r="I3369" i="11" s="1"/>
  <c r="G3368" i="11"/>
  <c r="I3368" i="11" s="1"/>
  <c r="G3367" i="11"/>
  <c r="I3367" i="11"/>
  <c r="G3366" i="11"/>
  <c r="I3366" i="11" s="1"/>
  <c r="G3365" i="11"/>
  <c r="I3365" i="11" s="1"/>
  <c r="G3364" i="11"/>
  <c r="I3364" i="11"/>
  <c r="G3363" i="11"/>
  <c r="I3363" i="11"/>
  <c r="G3362" i="11"/>
  <c r="I3362" i="11" s="1"/>
  <c r="G3361" i="11"/>
  <c r="I3361" i="11" s="1"/>
  <c r="G3360" i="11"/>
  <c r="I3360" i="11" s="1"/>
  <c r="G3359" i="11"/>
  <c r="I3359" i="11"/>
  <c r="G3358" i="11"/>
  <c r="I3358" i="11" s="1"/>
  <c r="G3357" i="11"/>
  <c r="I3357" i="11" s="1"/>
  <c r="G3356" i="11"/>
  <c r="I3356" i="11"/>
  <c r="G3355" i="11"/>
  <c r="I3355" i="11" s="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/>
  <c r="G3347" i="11"/>
  <c r="I3347" i="11" s="1"/>
  <c r="G3346" i="11"/>
  <c r="I3346" i="11" s="1"/>
  <c r="G3345" i="11"/>
  <c r="I3345" i="11" s="1"/>
  <c r="G3344" i="11"/>
  <c r="I3344" i="11" s="1"/>
  <c r="G3343" i="11"/>
  <c r="I3343" i="11"/>
  <c r="G3342" i="11"/>
  <c r="I3342" i="11" s="1"/>
  <c r="G3341" i="11"/>
  <c r="I3341" i="11"/>
  <c r="G3340" i="11"/>
  <c r="I3340" i="11" s="1"/>
  <c r="G3339" i="11"/>
  <c r="I3339" i="11" s="1"/>
  <c r="G3338" i="11"/>
  <c r="I3338" i="11" s="1"/>
  <c r="G3337" i="11"/>
  <c r="I3337" i="11" s="1"/>
  <c r="G3336" i="11"/>
  <c r="I3336" i="11" s="1"/>
  <c r="G3335" i="11"/>
  <c r="I3335" i="11"/>
  <c r="G3334" i="11"/>
  <c r="I3334" i="11" s="1"/>
  <c r="G3333" i="11"/>
  <c r="I3333" i="11" s="1"/>
  <c r="G3332" i="11"/>
  <c r="I3332" i="11"/>
  <c r="G3331" i="11"/>
  <c r="I3331" i="11"/>
  <c r="G3330" i="11"/>
  <c r="I3330" i="11" s="1"/>
  <c r="G3329" i="11"/>
  <c r="I3329" i="11" s="1"/>
  <c r="G3328" i="11"/>
  <c r="I3328" i="11" s="1"/>
  <c r="G3327" i="11"/>
  <c r="I3327" i="11"/>
  <c r="G3326" i="11"/>
  <c r="I3326" i="11" s="1"/>
  <c r="G3325" i="11"/>
  <c r="I3325" i="11" s="1"/>
  <c r="G3324" i="11"/>
  <c r="I3324" i="11"/>
  <c r="G3323" i="11"/>
  <c r="I3323" i="11" s="1"/>
  <c r="G3322" i="11"/>
  <c r="I3322" i="11" s="1"/>
  <c r="G3321" i="11"/>
  <c r="I3321" i="11" s="1"/>
  <c r="G3320" i="11"/>
  <c r="I3320" i="11" s="1"/>
  <c r="G3319" i="11"/>
  <c r="I3319" i="11"/>
  <c r="G3318" i="11"/>
  <c r="I3318" i="11" s="1"/>
  <c r="G3317" i="11"/>
  <c r="I3317" i="11" s="1"/>
  <c r="G3316" i="11"/>
  <c r="I3316" i="11"/>
  <c r="G3315" i="11"/>
  <c r="I3315" i="11" s="1"/>
  <c r="G3314" i="11"/>
  <c r="I3314" i="11" s="1"/>
  <c r="G3313" i="11"/>
  <c r="I3313" i="11" s="1"/>
  <c r="G3312" i="11"/>
  <c r="I3312" i="11" s="1"/>
  <c r="G3311" i="11"/>
  <c r="I3311" i="11"/>
  <c r="G3310" i="11"/>
  <c r="I3310" i="11" s="1"/>
  <c r="G3309" i="11"/>
  <c r="I3309" i="11"/>
  <c r="G3308" i="11"/>
  <c r="I3308" i="11" s="1"/>
  <c r="G3307" i="11"/>
  <c r="I3307" i="11" s="1"/>
  <c r="G3306" i="11"/>
  <c r="I3306" i="11" s="1"/>
  <c r="G3305" i="11"/>
  <c r="I3305" i="11" s="1"/>
  <c r="G3304" i="11"/>
  <c r="I3304" i="11" s="1"/>
  <c r="G3303" i="11"/>
  <c r="I3303" i="11"/>
  <c r="G3302" i="11"/>
  <c r="I3302" i="11" s="1"/>
  <c r="G3301" i="11"/>
  <c r="I3301" i="11" s="1"/>
  <c r="G3300" i="11"/>
  <c r="I3300" i="11"/>
  <c r="G3299" i="11"/>
  <c r="I3299" i="11"/>
  <c r="G3298" i="11"/>
  <c r="I3298" i="11" s="1"/>
  <c r="G3297" i="11"/>
  <c r="I3297" i="11" s="1"/>
  <c r="G3296" i="11"/>
  <c r="I3296" i="11" s="1"/>
  <c r="G3295" i="11"/>
  <c r="I3295" i="11"/>
  <c r="G3294" i="11"/>
  <c r="I3294" i="11" s="1"/>
  <c r="G3293" i="11"/>
  <c r="I3293" i="11" s="1"/>
  <c r="G3292" i="11"/>
  <c r="I3292" i="11"/>
  <c r="G3291" i="11"/>
  <c r="I3291" i="11" s="1"/>
  <c r="G3290" i="11"/>
  <c r="I3290" i="11" s="1"/>
  <c r="G3289" i="11"/>
  <c r="I3289" i="11" s="1"/>
  <c r="G3288" i="11"/>
  <c r="I3288" i="11" s="1"/>
  <c r="G3287" i="11"/>
  <c r="I3287" i="11"/>
  <c r="G3286" i="11"/>
  <c r="I3286" i="11" s="1"/>
  <c r="G3285" i="11"/>
  <c r="I3285" i="11" s="1"/>
  <c r="G3284" i="11"/>
  <c r="I3284" i="11"/>
  <c r="G3283" i="11"/>
  <c r="I3283" i="11" s="1"/>
  <c r="G3282" i="11"/>
  <c r="I3282" i="11" s="1"/>
  <c r="G3281" i="11"/>
  <c r="I3281" i="11" s="1"/>
  <c r="G3280" i="11"/>
  <c r="I3280" i="11" s="1"/>
  <c r="G3279" i="11"/>
  <c r="I3279" i="11"/>
  <c r="G3278" i="11"/>
  <c r="I3278" i="11" s="1"/>
  <c r="G3277" i="11"/>
  <c r="I3277" i="11"/>
  <c r="G3276" i="11"/>
  <c r="I3276" i="11" s="1"/>
  <c r="G3275" i="11"/>
  <c r="I3275" i="11" s="1"/>
  <c r="G3274" i="11"/>
  <c r="I3274" i="11" s="1"/>
  <c r="G3273" i="11"/>
  <c r="I3273" i="11" s="1"/>
  <c r="G3272" i="11"/>
  <c r="I3272" i="11" s="1"/>
  <c r="G3271" i="11"/>
  <c r="I3271" i="11"/>
  <c r="G3270" i="11"/>
  <c r="I3270" i="11" s="1"/>
  <c r="G3269" i="11"/>
  <c r="I3269" i="11" s="1"/>
  <c r="G3268" i="11"/>
  <c r="I3268" i="11"/>
  <c r="G3267" i="11"/>
  <c r="I3267" i="11"/>
  <c r="G3266" i="11"/>
  <c r="I3266" i="11" s="1"/>
  <c r="G3265" i="11"/>
  <c r="I3265" i="11" s="1"/>
  <c r="G3264" i="11"/>
  <c r="I3264" i="11" s="1"/>
  <c r="G3263" i="11"/>
  <c r="I3263" i="11"/>
  <c r="G3262" i="11"/>
  <c r="I3262" i="11" s="1"/>
  <c r="G3261" i="11"/>
  <c r="I3261" i="11" s="1"/>
  <c r="G3260" i="11"/>
  <c r="I3260" i="11"/>
  <c r="G3259" i="11"/>
  <c r="I3259" i="11" s="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/>
  <c r="G3251" i="11"/>
  <c r="I3251" i="11" s="1"/>
  <c r="G3250" i="11"/>
  <c r="I3250" i="11" s="1"/>
  <c r="G3249" i="11"/>
  <c r="I3249" i="11" s="1"/>
  <c r="G3248" i="11"/>
  <c r="I3248" i="11" s="1"/>
  <c r="G3247" i="11"/>
  <c r="I3247" i="11"/>
  <c r="G3246" i="11"/>
  <c r="I3246" i="11" s="1"/>
  <c r="G3245" i="11"/>
  <c r="I3245" i="11"/>
  <c r="G3244" i="11"/>
  <c r="I3244" i="11" s="1"/>
  <c r="G3243" i="11"/>
  <c r="I3243" i="11" s="1"/>
  <c r="G3242" i="11"/>
  <c r="I3242" i="11" s="1"/>
  <c r="G3241" i="11"/>
  <c r="I3241" i="11" s="1"/>
  <c r="G3240" i="11"/>
  <c r="I3240" i="11" s="1"/>
  <c r="G3239" i="11"/>
  <c r="I3239" i="11"/>
  <c r="G3238" i="11"/>
  <c r="I3238" i="11" s="1"/>
  <c r="G3237" i="11"/>
  <c r="I3237" i="11" s="1"/>
  <c r="G3236" i="11"/>
  <c r="I3236" i="11"/>
  <c r="G3235" i="11"/>
  <c r="I3235" i="11"/>
  <c r="G3234" i="11"/>
  <c r="I3234" i="11" s="1"/>
  <c r="G3233" i="11"/>
  <c r="I3233" i="11" s="1"/>
  <c r="G3232" i="11"/>
  <c r="I3232" i="11" s="1"/>
  <c r="G3231" i="11"/>
  <c r="I3231" i="11"/>
  <c r="G3230" i="11"/>
  <c r="I3230" i="11" s="1"/>
  <c r="G3229" i="11"/>
  <c r="I3229" i="11" s="1"/>
  <c r="G3228" i="11"/>
  <c r="I3228" i="11"/>
  <c r="G3227" i="11"/>
  <c r="I3227" i="11" s="1"/>
  <c r="G3226" i="11"/>
  <c r="I3226" i="11" s="1"/>
  <c r="G3225" i="11"/>
  <c r="I3225" i="11" s="1"/>
  <c r="G3224" i="11"/>
  <c r="I3224" i="11" s="1"/>
  <c r="G3223" i="11"/>
  <c r="I3223" i="11"/>
  <c r="G3222" i="11"/>
  <c r="I3222" i="11" s="1"/>
  <c r="G3221" i="11"/>
  <c r="I3221" i="11" s="1"/>
  <c r="G3220" i="11"/>
  <c r="I3220" i="11"/>
  <c r="G3219" i="11"/>
  <c r="I3219" i="11" s="1"/>
  <c r="G3218" i="11"/>
  <c r="I3218" i="11" s="1"/>
  <c r="G3217" i="11"/>
  <c r="I3217" i="11" s="1"/>
  <c r="G3216" i="11"/>
  <c r="I3216" i="11" s="1"/>
  <c r="G3215" i="11"/>
  <c r="I3215" i="11"/>
  <c r="G3214" i="11"/>
  <c r="I3214" i="11" s="1"/>
  <c r="G3213" i="11"/>
  <c r="I3213" i="11"/>
  <c r="G3212" i="11"/>
  <c r="I3212" i="11" s="1"/>
  <c r="G3211" i="11"/>
  <c r="I3211" i="11" s="1"/>
  <c r="G3210" i="11"/>
  <c r="I3210" i="11" s="1"/>
  <c r="G3209" i="11"/>
  <c r="I3209" i="11" s="1"/>
  <c r="G3208" i="11"/>
  <c r="I3208" i="11" s="1"/>
  <c r="G3207" i="11"/>
  <c r="I3207" i="11"/>
  <c r="G3206" i="11"/>
  <c r="I3206" i="11" s="1"/>
  <c r="G3205" i="11"/>
  <c r="I3205" i="11" s="1"/>
  <c r="G3204" i="11"/>
  <c r="I3204" i="11"/>
  <c r="G3203" i="11"/>
  <c r="I3203" i="11"/>
  <c r="G3202" i="11"/>
  <c r="I3202" i="11" s="1"/>
  <c r="G3201" i="11"/>
  <c r="I3201" i="11" s="1"/>
  <c r="G3200" i="11"/>
  <c r="I3200" i="11" s="1"/>
  <c r="G3199" i="11"/>
  <c r="I3199" i="11"/>
  <c r="G3198" i="11"/>
  <c r="I3198" i="11" s="1"/>
  <c r="G3197" i="11"/>
  <c r="I3197" i="11" s="1"/>
  <c r="G3196" i="11"/>
  <c r="I3196" i="11"/>
  <c r="G3195" i="11"/>
  <c r="I3195" i="11" s="1"/>
  <c r="G3194" i="11"/>
  <c r="I3194" i="11" s="1"/>
  <c r="G3193" i="11"/>
  <c r="I3193" i="11" s="1"/>
  <c r="G3192" i="11"/>
  <c r="I3192" i="11" s="1"/>
  <c r="G3191" i="11"/>
  <c r="I3191" i="11" s="1"/>
  <c r="G3190" i="11"/>
  <c r="I3190" i="11" s="1"/>
  <c r="G3189" i="11"/>
  <c r="I3189" i="11" s="1"/>
  <c r="G3188" i="11"/>
  <c r="I3188" i="11"/>
  <c r="G3187" i="11"/>
  <c r="I3187" i="11" s="1"/>
  <c r="G3186" i="11"/>
  <c r="I3186" i="11" s="1"/>
  <c r="G3185" i="11"/>
  <c r="I3185" i="11" s="1"/>
  <c r="G3184" i="11"/>
  <c r="I3184" i="11" s="1"/>
  <c r="G3183" i="11"/>
  <c r="I3183" i="11"/>
  <c r="G3182" i="11"/>
  <c r="I3182" i="11" s="1"/>
  <c r="G3181" i="11"/>
  <c r="I3181" i="11"/>
  <c r="G3180" i="11"/>
  <c r="I3180" i="11" s="1"/>
  <c r="G3179" i="11"/>
  <c r="I3179" i="11" s="1"/>
  <c r="G3178" i="11"/>
  <c r="I3178" i="11" s="1"/>
  <c r="G3177" i="11"/>
  <c r="I3177" i="11" s="1"/>
  <c r="G3176" i="11"/>
  <c r="I3176" i="11" s="1"/>
  <c r="G3175" i="11"/>
  <c r="I3175" i="11"/>
  <c r="G3174" i="11"/>
  <c r="I3174" i="11" s="1"/>
  <c r="G3173" i="11"/>
  <c r="I3173" i="11" s="1"/>
  <c r="G3172" i="11"/>
  <c r="I3172" i="11"/>
  <c r="G3171" i="11"/>
  <c r="I3171" i="11" s="1"/>
  <c r="G3170" i="11"/>
  <c r="I3170" i="11" s="1"/>
  <c r="G3169" i="11"/>
  <c r="I3169" i="11" s="1"/>
  <c r="G3168" i="11"/>
  <c r="I3168" i="11" s="1"/>
  <c r="G3167" i="11"/>
  <c r="I3167" i="11"/>
  <c r="G3166" i="11"/>
  <c r="I3166" i="11" s="1"/>
  <c r="G3165" i="11"/>
  <c r="I3165" i="11" s="1"/>
  <c r="G3164" i="11"/>
  <c r="I3164" i="11"/>
  <c r="G3163" i="11"/>
  <c r="I3163" i="11" s="1"/>
  <c r="G3162" i="11"/>
  <c r="I3162" i="11" s="1"/>
  <c r="G3161" i="11"/>
  <c r="I3161" i="11" s="1"/>
  <c r="G3160" i="11"/>
  <c r="I3160" i="11" s="1"/>
  <c r="G3159" i="11"/>
  <c r="I3159" i="11"/>
  <c r="G3158" i="11"/>
  <c r="I3158" i="11" s="1"/>
  <c r="G3157" i="11"/>
  <c r="I3157" i="11" s="1"/>
  <c r="G3156" i="11"/>
  <c r="I3156" i="11"/>
  <c r="G3155" i="11"/>
  <c r="I3155" i="11" s="1"/>
  <c r="G3154" i="11"/>
  <c r="I3154" i="11" s="1"/>
  <c r="G3153" i="11"/>
  <c r="I3153" i="11" s="1"/>
  <c r="G3152" i="11"/>
  <c r="I3152" i="11" s="1"/>
  <c r="G3151" i="11"/>
  <c r="I3151" i="11"/>
  <c r="G3150" i="11"/>
  <c r="I3150" i="11" s="1"/>
  <c r="G3149" i="11"/>
  <c r="I3149" i="11" s="1"/>
  <c r="G3148" i="11"/>
  <c r="I3148" i="11" s="1"/>
  <c r="G3147" i="11"/>
  <c r="I3147" i="11" s="1"/>
  <c r="G3146" i="11"/>
  <c r="I3146" i="11" s="1"/>
  <c r="G3145" i="11"/>
  <c r="I3145" i="11" s="1"/>
  <c r="G3144" i="11"/>
  <c r="I3144" i="11" s="1"/>
  <c r="G3143" i="11"/>
  <c r="I3143" i="11"/>
  <c r="G3142" i="11"/>
  <c r="I3142" i="11" s="1"/>
  <c r="G3141" i="11"/>
  <c r="I3141" i="11" s="1"/>
  <c r="G3140" i="11"/>
  <c r="I3140" i="11"/>
  <c r="G3139" i="11"/>
  <c r="I3139" i="11" s="1"/>
  <c r="G3138" i="11"/>
  <c r="I3138" i="11" s="1"/>
  <c r="G3137" i="11"/>
  <c r="I3137" i="11" s="1"/>
  <c r="G3136" i="11"/>
  <c r="I3136" i="11" s="1"/>
  <c r="G3135" i="11"/>
  <c r="I3135" i="11"/>
  <c r="G3134" i="11"/>
  <c r="I3134" i="11" s="1"/>
  <c r="G3133" i="11"/>
  <c r="I3133" i="11" s="1"/>
  <c r="G3132" i="11"/>
  <c r="I3132" i="1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 s="1"/>
  <c r="G3125" i="11"/>
  <c r="I3125" i="11" s="1"/>
  <c r="G3124" i="11"/>
  <c r="I3124" i="11"/>
  <c r="G3123" i="11"/>
  <c r="I3123" i="11" s="1"/>
  <c r="G3122" i="11"/>
  <c r="I3122" i="11" s="1"/>
  <c r="G3121" i="11"/>
  <c r="I3121" i="11" s="1"/>
  <c r="G3120" i="11"/>
  <c r="I3120" i="11" s="1"/>
  <c r="G3119" i="11"/>
  <c r="I3119" i="11"/>
  <c r="G3118" i="11"/>
  <c r="I3118" i="11" s="1"/>
  <c r="G3117" i="11"/>
  <c r="I3117" i="11"/>
  <c r="G3116" i="11"/>
  <c r="I3116" i="11" s="1"/>
  <c r="G3115" i="11"/>
  <c r="I3115" i="11" s="1"/>
  <c r="G3114" i="11"/>
  <c r="I3114" i="11" s="1"/>
  <c r="G3113" i="11"/>
  <c r="I3113" i="11" s="1"/>
  <c r="G3112" i="11"/>
  <c r="I3112" i="11" s="1"/>
  <c r="G3111" i="11"/>
  <c r="I3111" i="11"/>
  <c r="G3110" i="11"/>
  <c r="I3110" i="11" s="1"/>
  <c r="G3109" i="11"/>
  <c r="I3109" i="11" s="1"/>
  <c r="G3108" i="11"/>
  <c r="I3108" i="11"/>
  <c r="G3107" i="11"/>
  <c r="I3107" i="11" s="1"/>
  <c r="G3106" i="11"/>
  <c r="I3106" i="11" s="1"/>
  <c r="G3105" i="11"/>
  <c r="I3105" i="11" s="1"/>
  <c r="G3104" i="11"/>
  <c r="I3104" i="11" s="1"/>
  <c r="G3103" i="11"/>
  <c r="I3103" i="11"/>
  <c r="G3102" i="11"/>
  <c r="I3102" i="11" s="1"/>
  <c r="G3101" i="11"/>
  <c r="I3101" i="11" s="1"/>
  <c r="G3100" i="11"/>
  <c r="I3100" i="11"/>
  <c r="G3099" i="11"/>
  <c r="I3099" i="11" s="1"/>
  <c r="G3098" i="11"/>
  <c r="I3098" i="11" s="1"/>
  <c r="G3097" i="11"/>
  <c r="I3097" i="11" s="1"/>
  <c r="G3096" i="11"/>
  <c r="I3096" i="11" s="1"/>
  <c r="G3095" i="11"/>
  <c r="I3095" i="11"/>
  <c r="G3094" i="11"/>
  <c r="I3094" i="11" s="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/>
  <c r="G3086" i="11"/>
  <c r="I3086" i="11" s="1"/>
  <c r="G3085" i="11"/>
  <c r="I3085" i="11" s="1"/>
  <c r="G3084" i="11"/>
  <c r="I3084" i="11" s="1"/>
  <c r="G3083" i="11"/>
  <c r="I3083" i="11" s="1"/>
  <c r="G3082" i="11"/>
  <c r="I3082" i="11" s="1"/>
  <c r="G3081" i="11"/>
  <c r="I3081" i="11" s="1"/>
  <c r="G3080" i="11"/>
  <c r="I3080" i="11" s="1"/>
  <c r="G3079" i="11"/>
  <c r="I3079" i="11"/>
  <c r="G3078" i="11"/>
  <c r="I3078" i="11" s="1"/>
  <c r="G3077" i="11"/>
  <c r="I3077" i="11" s="1"/>
  <c r="G3076" i="11"/>
  <c r="I3076" i="11"/>
  <c r="G3075" i="11"/>
  <c r="I3075" i="11" s="1"/>
  <c r="G3074" i="11"/>
  <c r="I3074" i="11" s="1"/>
  <c r="G3073" i="11"/>
  <c r="I3073" i="11" s="1"/>
  <c r="G3072" i="11"/>
  <c r="I3072" i="11" s="1"/>
  <c r="G3071" i="11"/>
  <c r="I3071" i="11"/>
  <c r="G3070" i="11"/>
  <c r="I3070" i="11" s="1"/>
  <c r="G3069" i="11"/>
  <c r="I3069" i="11" s="1"/>
  <c r="G3068" i="11"/>
  <c r="I3068" i="11"/>
  <c r="G3067" i="11"/>
  <c r="I3067" i="11" s="1"/>
  <c r="G3066" i="11"/>
  <c r="I3066" i="11" s="1"/>
  <c r="G3065" i="11"/>
  <c r="I3065" i="11" s="1"/>
  <c r="G3064" i="11"/>
  <c r="I3064" i="11" s="1"/>
  <c r="G3063" i="11"/>
  <c r="I3063" i="11"/>
  <c r="G3062" i="11"/>
  <c r="I3062" i="11" s="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/>
  <c r="G3054" i="11"/>
  <c r="I3054" i="11" s="1"/>
  <c r="G3053" i="11"/>
  <c r="I3053" i="11"/>
  <c r="G3052" i="11"/>
  <c r="I3052" i="11" s="1"/>
  <c r="G3051" i="11"/>
  <c r="I3051" i="11" s="1"/>
  <c r="G3050" i="11"/>
  <c r="I3050" i="11" s="1"/>
  <c r="G3049" i="11"/>
  <c r="I3049" i="11" s="1"/>
  <c r="G3048" i="11"/>
  <c r="I3048" i="11" s="1"/>
  <c r="G3047" i="11"/>
  <c r="I3047" i="11"/>
  <c r="G3046" i="11"/>
  <c r="I3046" i="11" s="1"/>
  <c r="G3045" i="11"/>
  <c r="I3045" i="11" s="1"/>
  <c r="G3044" i="11"/>
  <c r="I3044" i="11"/>
  <c r="G3043" i="11"/>
  <c r="I3043" i="11" s="1"/>
  <c r="G3042" i="11"/>
  <c r="I3042" i="11" s="1"/>
  <c r="G3041" i="11"/>
  <c r="I3041" i="11" s="1"/>
  <c r="G3040" i="11"/>
  <c r="I3040" i="11" s="1"/>
  <c r="G3039" i="11"/>
  <c r="I3039" i="11"/>
  <c r="G3038" i="11"/>
  <c r="I3038" i="11" s="1"/>
  <c r="G3037" i="11"/>
  <c r="I3037" i="11" s="1"/>
  <c r="G3036" i="11"/>
  <c r="I3036" i="11"/>
  <c r="G3035" i="11"/>
  <c r="I3035" i="11" s="1"/>
  <c r="G3034" i="11"/>
  <c r="I3034" i="11" s="1"/>
  <c r="G3033" i="11"/>
  <c r="I3033" i="11"/>
  <c r="G3032" i="11"/>
  <c r="I3032" i="11"/>
  <c r="G3031" i="11"/>
  <c r="I3031" i="11" s="1"/>
  <c r="G3030" i="11"/>
  <c r="I3030" i="11"/>
  <c r="G3029" i="11"/>
  <c r="I3029" i="11" s="1"/>
  <c r="G3028" i="11"/>
  <c r="I3028" i="11"/>
  <c r="G3027" i="11"/>
  <c r="I3027" i="11" s="1"/>
  <c r="G3026" i="11"/>
  <c r="I3026" i="11"/>
  <c r="G3025" i="11"/>
  <c r="I3025" i="11"/>
  <c r="G3024" i="11"/>
  <c r="I3024" i="11" s="1"/>
  <c r="G3023" i="11"/>
  <c r="I3023" i="11" s="1"/>
  <c r="G3022" i="11"/>
  <c r="I3022" i="11"/>
  <c r="G3021" i="11"/>
  <c r="I3021" i="11" s="1"/>
  <c r="G3020" i="11"/>
  <c r="I3020" i="11"/>
  <c r="G3019" i="11"/>
  <c r="I3019" i="11" s="1"/>
  <c r="G3018" i="11"/>
  <c r="I3018" i="11"/>
  <c r="G3017" i="11"/>
  <c r="I3017" i="11"/>
  <c r="G3016" i="11"/>
  <c r="I3016" i="11"/>
  <c r="G3015" i="11"/>
  <c r="I3015" i="11" s="1"/>
  <c r="G3014" i="11"/>
  <c r="I3014" i="11"/>
  <c r="G3013" i="11"/>
  <c r="I3013" i="11" s="1"/>
  <c r="G3012" i="11"/>
  <c r="I3012" i="11"/>
  <c r="G3011" i="11"/>
  <c r="I3011" i="11" s="1"/>
  <c r="G3010" i="11"/>
  <c r="I3010" i="11"/>
  <c r="G3009" i="11"/>
  <c r="I3009" i="11"/>
  <c r="G3008" i="11"/>
  <c r="I3008" i="11"/>
  <c r="G3007" i="11"/>
  <c r="I3007" i="11" s="1"/>
  <c r="G3006" i="11"/>
  <c r="I3006" i="11"/>
  <c r="G3005" i="11"/>
  <c r="I3005" i="11" s="1"/>
  <c r="G3004" i="11"/>
  <c r="I3004" i="11"/>
  <c r="G3003" i="11"/>
  <c r="I3003" i="11" s="1"/>
  <c r="G3002" i="11"/>
  <c r="I3002" i="11"/>
  <c r="G3001" i="11"/>
  <c r="I3001" i="11"/>
  <c r="G3000" i="11"/>
  <c r="I3000" i="1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/>
  <c r="G2993" i="11"/>
  <c r="I2993" i="11"/>
  <c r="G2992" i="11"/>
  <c r="I2992" i="11" s="1"/>
  <c r="G2991" i="11"/>
  <c r="I2991" i="11" s="1"/>
  <c r="G2990" i="11"/>
  <c r="I2990" i="11"/>
  <c r="G2989" i="11"/>
  <c r="I2989" i="11" s="1"/>
  <c r="G2988" i="11"/>
  <c r="I2988" i="11"/>
  <c r="G2987" i="11"/>
  <c r="I2987" i="11" s="1"/>
  <c r="G2986" i="11"/>
  <c r="I2986" i="11"/>
  <c r="G2985" i="11"/>
  <c r="I2985" i="11"/>
  <c r="G2984" i="11"/>
  <c r="I2984" i="11"/>
  <c r="G2983" i="11"/>
  <c r="I2983" i="11" s="1"/>
  <c r="G2982" i="11"/>
  <c r="I2982" i="11"/>
  <c r="G2981" i="11"/>
  <c r="I2981" i="11" s="1"/>
  <c r="G2980" i="11"/>
  <c r="I2980" i="11"/>
  <c r="G2979" i="11"/>
  <c r="I2979" i="11" s="1"/>
  <c r="G2978" i="11"/>
  <c r="I2978" i="11"/>
  <c r="G2977" i="11"/>
  <c r="I2977" i="11"/>
  <c r="G2976" i="11"/>
  <c r="I2976" i="11" s="1"/>
  <c r="G2975" i="11"/>
  <c r="I2975" i="11" s="1"/>
  <c r="G2974" i="11"/>
  <c r="I2974" i="11"/>
  <c r="G2973" i="11"/>
  <c r="I2973" i="11" s="1"/>
  <c r="G2972" i="11"/>
  <c r="I2972" i="11"/>
  <c r="G2971" i="11"/>
  <c r="I2971" i="11" s="1"/>
  <c r="G2970" i="11"/>
  <c r="I2970" i="11"/>
  <c r="G2969" i="11"/>
  <c r="I2969" i="11"/>
  <c r="G2968" i="11"/>
  <c r="I2968" i="1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/>
  <c r="G2961" i="11"/>
  <c r="I2961" i="11"/>
  <c r="G2960" i="11"/>
  <c r="I2960" i="11" s="1"/>
  <c r="G2959" i="11"/>
  <c r="I2959" i="11" s="1"/>
  <c r="G2958" i="11"/>
  <c r="I2958" i="11"/>
  <c r="G2957" i="11"/>
  <c r="I2957" i="11" s="1"/>
  <c r="G2956" i="11"/>
  <c r="I2956" i="11"/>
  <c r="G2955" i="11"/>
  <c r="I2955" i="11" s="1"/>
  <c r="G2954" i="11"/>
  <c r="I2954" i="11"/>
  <c r="G2953" i="11"/>
  <c r="I2953" i="11"/>
  <c r="G2952" i="11"/>
  <c r="I2952" i="11"/>
  <c r="G2951" i="11"/>
  <c r="I2951" i="11" s="1"/>
  <c r="G2950" i="11"/>
  <c r="I2950" i="11"/>
  <c r="G2949" i="11"/>
  <c r="I2949" i="11" s="1"/>
  <c r="G2948" i="11"/>
  <c r="I2948" i="11"/>
  <c r="G2947" i="11"/>
  <c r="I2947" i="11" s="1"/>
  <c r="G2946" i="11"/>
  <c r="I2946" i="11"/>
  <c r="G2945" i="11"/>
  <c r="I2945" i="11"/>
  <c r="G2944" i="11"/>
  <c r="I2944" i="11" s="1"/>
  <c r="G2943" i="11"/>
  <c r="I2943" i="11" s="1"/>
  <c r="G2942" i="11"/>
  <c r="I2942" i="11"/>
  <c r="G2941" i="11"/>
  <c r="I2941" i="11" s="1"/>
  <c r="G2940" i="11"/>
  <c r="I2940" i="11"/>
  <c r="G2939" i="11"/>
  <c r="I2939" i="11" s="1"/>
  <c r="G2938" i="11"/>
  <c r="I2938" i="11"/>
  <c r="G2937" i="11"/>
  <c r="I2937" i="11"/>
  <c r="G2936" i="11"/>
  <c r="I2936" i="11"/>
  <c r="G2935" i="11"/>
  <c r="I2935" i="11" s="1"/>
  <c r="G2934" i="11"/>
  <c r="I2934" i="11"/>
  <c r="G2933" i="11"/>
  <c r="I2933" i="11" s="1"/>
  <c r="G2932" i="11"/>
  <c r="I2932" i="11"/>
  <c r="G2931" i="11"/>
  <c r="I2931" i="11" s="1"/>
  <c r="G2930" i="11"/>
  <c r="I2930" i="11"/>
  <c r="G2929" i="11"/>
  <c r="I2929" i="11"/>
  <c r="G2928" i="11"/>
  <c r="I2928" i="11" s="1"/>
  <c r="G2927" i="11"/>
  <c r="I2927" i="11" s="1"/>
  <c r="G2926" i="11"/>
  <c r="I2926" i="11"/>
  <c r="G2925" i="11"/>
  <c r="I2925" i="11" s="1"/>
  <c r="G2924" i="11"/>
  <c r="I2924" i="11"/>
  <c r="G2923" i="11"/>
  <c r="I2923" i="11" s="1"/>
  <c r="G2922" i="11"/>
  <c r="I2922" i="11"/>
  <c r="G2921" i="11"/>
  <c r="I2921" i="11"/>
  <c r="G2920" i="11"/>
  <c r="I2920" i="11" s="1"/>
  <c r="G2919" i="11"/>
  <c r="I2919" i="11" s="1"/>
  <c r="G2918" i="11"/>
  <c r="I2918" i="11"/>
  <c r="G2917" i="11"/>
  <c r="I2917" i="11" s="1"/>
  <c r="G2916" i="11"/>
  <c r="I2916" i="11"/>
  <c r="G2915" i="11"/>
  <c r="I2915" i="11" s="1"/>
  <c r="G2914" i="11"/>
  <c r="I2914" i="11"/>
  <c r="G2913" i="11"/>
  <c r="I2913" i="11"/>
  <c r="G2912" i="11"/>
  <c r="I2912" i="11" s="1"/>
  <c r="G2911" i="11"/>
  <c r="I2911" i="11" s="1"/>
  <c r="G2910" i="11"/>
  <c r="I2910" i="11"/>
  <c r="G2909" i="11"/>
  <c r="I2909" i="11" s="1"/>
  <c r="G2908" i="11"/>
  <c r="I2908" i="11"/>
  <c r="G2907" i="11"/>
  <c r="I2907" i="11" s="1"/>
  <c r="G2906" i="11"/>
  <c r="I2906" i="11"/>
  <c r="G2905" i="11"/>
  <c r="I2905" i="11"/>
  <c r="G2904" i="11"/>
  <c r="I2904" i="1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/>
  <c r="G2897" i="11"/>
  <c r="I2897" i="11"/>
  <c r="G2896" i="11"/>
  <c r="I2896" i="11" s="1"/>
  <c r="G2895" i="11"/>
  <c r="I2895" i="11" s="1"/>
  <c r="G2894" i="11"/>
  <c r="I2894" i="11"/>
  <c r="G2893" i="11"/>
  <c r="I2893" i="11" s="1"/>
  <c r="G2892" i="11"/>
  <c r="I2892" i="11"/>
  <c r="G2891" i="11"/>
  <c r="I2891" i="11" s="1"/>
  <c r="G2890" i="11"/>
  <c r="I2890" i="11"/>
  <c r="G2889" i="11"/>
  <c r="I2889" i="11"/>
  <c r="G2888" i="11"/>
  <c r="I2888" i="11"/>
  <c r="G2887" i="11"/>
  <c r="I2887" i="11" s="1"/>
  <c r="G2886" i="11"/>
  <c r="I2886" i="11"/>
  <c r="G2885" i="11"/>
  <c r="I2885" i="11" s="1"/>
  <c r="G2884" i="11"/>
  <c r="I2884" i="11"/>
  <c r="G2883" i="11"/>
  <c r="I2883" i="11" s="1"/>
  <c r="G2882" i="11"/>
  <c r="I2882" i="11"/>
  <c r="G2881" i="11"/>
  <c r="I2881" i="11"/>
  <c r="G2880" i="11"/>
  <c r="I2880" i="11" s="1"/>
  <c r="G2879" i="11"/>
  <c r="I2879" i="11" s="1"/>
  <c r="G2878" i="11"/>
  <c r="I2878" i="11"/>
  <c r="G2877" i="11"/>
  <c r="I2877" i="11" s="1"/>
  <c r="G2876" i="11"/>
  <c r="I2876" i="11"/>
  <c r="G2875" i="11"/>
  <c r="I2875" i="11" s="1"/>
  <c r="G2874" i="11"/>
  <c r="I2874" i="11"/>
  <c r="G2873" i="11"/>
  <c r="I2873" i="11"/>
  <c r="G2872" i="11"/>
  <c r="I2872" i="11"/>
  <c r="G2871" i="11"/>
  <c r="I2871" i="11" s="1"/>
  <c r="G2870" i="11"/>
  <c r="I2870" i="11"/>
  <c r="G2869" i="11"/>
  <c r="I2869" i="11" s="1"/>
  <c r="G2868" i="11"/>
  <c r="I2868" i="11"/>
  <c r="G2867" i="11"/>
  <c r="I2867" i="11" s="1"/>
  <c r="G2866" i="11"/>
  <c r="I2866" i="11"/>
  <c r="G2865" i="11"/>
  <c r="I2865" i="11"/>
  <c r="G2864" i="11"/>
  <c r="I2864" i="11" s="1"/>
  <c r="G2863" i="11"/>
  <c r="I2863" i="11" s="1"/>
  <c r="G2862" i="11"/>
  <c r="I2862" i="11"/>
  <c r="G2861" i="11"/>
  <c r="I2861" i="11" s="1"/>
  <c r="G2860" i="11"/>
  <c r="I2860" i="11"/>
  <c r="G2859" i="11"/>
  <c r="I2859" i="11" s="1"/>
  <c r="G2858" i="11"/>
  <c r="I2858" i="11"/>
  <c r="G2857" i="11"/>
  <c r="I2857" i="11"/>
  <c r="G2856" i="11"/>
  <c r="I2856" i="11"/>
  <c r="G2855" i="11"/>
  <c r="I2855" i="11" s="1"/>
  <c r="G2854" i="11"/>
  <c r="I2854" i="11"/>
  <c r="G2853" i="11"/>
  <c r="I2853" i="11" s="1"/>
  <c r="G2852" i="11"/>
  <c r="I2852" i="11"/>
  <c r="G2851" i="11"/>
  <c r="I2851" i="11" s="1"/>
  <c r="G2850" i="11"/>
  <c r="I2850" i="11"/>
  <c r="G2849" i="11"/>
  <c r="I2849" i="11" s="1"/>
  <c r="G2848" i="11"/>
  <c r="I2848" i="11" s="1"/>
  <c r="G2847" i="11"/>
  <c r="I2847" i="11" s="1"/>
  <c r="G2846" i="11"/>
  <c r="I2846" i="11"/>
  <c r="G2845" i="11"/>
  <c r="I2845" i="11" s="1"/>
  <c r="G2844" i="11"/>
  <c r="I2844" i="11"/>
  <c r="G2843" i="11"/>
  <c r="I2843" i="11" s="1"/>
  <c r="G2842" i="11"/>
  <c r="I2842" i="11"/>
  <c r="G2841" i="11"/>
  <c r="I2841" i="11" s="1"/>
  <c r="G2840" i="11"/>
  <c r="I2840" i="1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/>
  <c r="G2833" i="11"/>
  <c r="I2833" i="11" s="1"/>
  <c r="G2832" i="11"/>
  <c r="I2832" i="11" s="1"/>
  <c r="G2831" i="11"/>
  <c r="I2831" i="11" s="1"/>
  <c r="G2830" i="11"/>
  <c r="I2830" i="11"/>
  <c r="G2829" i="11"/>
  <c r="I2829" i="11" s="1"/>
  <c r="G2828" i="11"/>
  <c r="I2828" i="11"/>
  <c r="G2827" i="11"/>
  <c r="I2827" i="11" s="1"/>
  <c r="G2826" i="11"/>
  <c r="I2826" i="11"/>
  <c r="G2825" i="11"/>
  <c r="I2825" i="11"/>
  <c r="G2824" i="11"/>
  <c r="I2824" i="11"/>
  <c r="G2823" i="11"/>
  <c r="I2823" i="11" s="1"/>
  <c r="G2822" i="11"/>
  <c r="I2822" i="11"/>
  <c r="G2821" i="11"/>
  <c r="I2821" i="11" s="1"/>
  <c r="G2820" i="11"/>
  <c r="I2820" i="11"/>
  <c r="G2819" i="11"/>
  <c r="I2819" i="11" s="1"/>
  <c r="G2818" i="11"/>
  <c r="I2818" i="11"/>
  <c r="G2817" i="11"/>
  <c r="I2817" i="11" s="1"/>
  <c r="G2816" i="11"/>
  <c r="I2816" i="11" s="1"/>
  <c r="G2815" i="11"/>
  <c r="I2815" i="11" s="1"/>
  <c r="G2814" i="11"/>
  <c r="I2814" i="11"/>
  <c r="G2813" i="11"/>
  <c r="I2813" i="11" s="1"/>
  <c r="G2812" i="11"/>
  <c r="I2812" i="11"/>
  <c r="G2811" i="11"/>
  <c r="I2811" i="11" s="1"/>
  <c r="G2810" i="11"/>
  <c r="I2810" i="11"/>
  <c r="G2809" i="11"/>
  <c r="I2809" i="11"/>
  <c r="G2808" i="11"/>
  <c r="I2808" i="1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/>
  <c r="G2801" i="11"/>
  <c r="I2801" i="11" s="1"/>
  <c r="G2800" i="11"/>
  <c r="I2800" i="11" s="1"/>
  <c r="G2799" i="11"/>
  <c r="I2799" i="11" s="1"/>
  <c r="G2798" i="11"/>
  <c r="I2798" i="11"/>
  <c r="G2797" i="11"/>
  <c r="I2797" i="11" s="1"/>
  <c r="G2796" i="11"/>
  <c r="I2796" i="11"/>
  <c r="G2795" i="11"/>
  <c r="I2795" i="11" s="1"/>
  <c r="G2794" i="11"/>
  <c r="I2794" i="11"/>
  <c r="G2793" i="11"/>
  <c r="I2793" i="11"/>
  <c r="G2792" i="11"/>
  <c r="I2792" i="11" s="1"/>
  <c r="G2791" i="11"/>
  <c r="I2791" i="11" s="1"/>
  <c r="G2790" i="11"/>
  <c r="I2790" i="11"/>
  <c r="G2789" i="11"/>
  <c r="I2789" i="11" s="1"/>
  <c r="G2788" i="11"/>
  <c r="I2788" i="11"/>
  <c r="G2787" i="11"/>
  <c r="I2787" i="11" s="1"/>
  <c r="G2786" i="11"/>
  <c r="I2786" i="11"/>
  <c r="G2785" i="11"/>
  <c r="I2785" i="11" s="1"/>
  <c r="G2784" i="11"/>
  <c r="I2784" i="11" s="1"/>
  <c r="G2783" i="11"/>
  <c r="I2783" i="11" s="1"/>
  <c r="G2782" i="11"/>
  <c r="I2782" i="11"/>
  <c r="G2781" i="11"/>
  <c r="I2781" i="11" s="1"/>
  <c r="G2780" i="11"/>
  <c r="I2780" i="11"/>
  <c r="G2779" i="11"/>
  <c r="I2779" i="11" s="1"/>
  <c r="G2778" i="11"/>
  <c r="I2778" i="11"/>
  <c r="G2777" i="11"/>
  <c r="I2777" i="11"/>
  <c r="G2776" i="11"/>
  <c r="I2776" i="1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/>
  <c r="G2769" i="11"/>
  <c r="I2769" i="11" s="1"/>
  <c r="G2768" i="11"/>
  <c r="I2768" i="11" s="1"/>
  <c r="G2767" i="11"/>
  <c r="I2767" i="11" s="1"/>
  <c r="G2766" i="11"/>
  <c r="I2766" i="11"/>
  <c r="G2765" i="11"/>
  <c r="I2765" i="11" s="1"/>
  <c r="G2764" i="11"/>
  <c r="I2764" i="11"/>
  <c r="G2763" i="11"/>
  <c r="I2763" i="11" s="1"/>
  <c r="G2762" i="11"/>
  <c r="I2762" i="11"/>
  <c r="G2761" i="11"/>
  <c r="I2761" i="11"/>
  <c r="G2760" i="11"/>
  <c r="I2760" i="11"/>
  <c r="G2759" i="11"/>
  <c r="I2759" i="11" s="1"/>
  <c r="G2758" i="11"/>
  <c r="I2758" i="11"/>
  <c r="G2757" i="11"/>
  <c r="I2757" i="11" s="1"/>
  <c r="G2756" i="11"/>
  <c r="I2756" i="11"/>
  <c r="G2755" i="11"/>
  <c r="I2755" i="11" s="1"/>
  <c r="G2754" i="11"/>
  <c r="I2754" i="11"/>
  <c r="G2753" i="11"/>
  <c r="I2753" i="11" s="1"/>
  <c r="G2752" i="11"/>
  <c r="I2752" i="11" s="1"/>
  <c r="G2751" i="11"/>
  <c r="I2751" i="11" s="1"/>
  <c r="G2750" i="11"/>
  <c r="I2750" i="11"/>
  <c r="G2749" i="11"/>
  <c r="I2749" i="11" s="1"/>
  <c r="G2748" i="11"/>
  <c r="I2748" i="11"/>
  <c r="G2747" i="11"/>
  <c r="I2747" i="11" s="1"/>
  <c r="G2746" i="11"/>
  <c r="I2746" i="11"/>
  <c r="G2745" i="11"/>
  <c r="I2745" i="11"/>
  <c r="G2744" i="11"/>
  <c r="I2744" i="1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/>
  <c r="G2737" i="11"/>
  <c r="I2737" i="11" s="1"/>
  <c r="G2736" i="11"/>
  <c r="I2736" i="11" s="1"/>
  <c r="G2735" i="11"/>
  <c r="I2735" i="11" s="1"/>
  <c r="G2734" i="11"/>
  <c r="I2734" i="11"/>
  <c r="G2733" i="11"/>
  <c r="I2733" i="11" s="1"/>
  <c r="G2732" i="11"/>
  <c r="I2732" i="11"/>
  <c r="G2731" i="11"/>
  <c r="I2731" i="11" s="1"/>
  <c r="G2730" i="11"/>
  <c r="I2730" i="11"/>
  <c r="G2729" i="11"/>
  <c r="I2729" i="11"/>
  <c r="G2728" i="11"/>
  <c r="I2728" i="11"/>
  <c r="G2727" i="11"/>
  <c r="I2727" i="11" s="1"/>
  <c r="G2726" i="11"/>
  <c r="I2726" i="11"/>
  <c r="G2725" i="11"/>
  <c r="I2725" i="11" s="1"/>
  <c r="G2724" i="11"/>
  <c r="I2724" i="11"/>
  <c r="G2723" i="11"/>
  <c r="I2723" i="11" s="1"/>
  <c r="G2722" i="11"/>
  <c r="I2722" i="11"/>
  <c r="G2721" i="11"/>
  <c r="I2721" i="11" s="1"/>
  <c r="G2720" i="11"/>
  <c r="I2720" i="11" s="1"/>
  <c r="G2719" i="11"/>
  <c r="I2719" i="11" s="1"/>
  <c r="G2718" i="11"/>
  <c r="I2718" i="11"/>
  <c r="G2717" i="11"/>
  <c r="I2717" i="11" s="1"/>
  <c r="G2716" i="11"/>
  <c r="I2716" i="11"/>
  <c r="G2715" i="11"/>
  <c r="I2715" i="11" s="1"/>
  <c r="G2714" i="11"/>
  <c r="I2714" i="11"/>
  <c r="G2713" i="11"/>
  <c r="I2713" i="11" s="1"/>
  <c r="G2712" i="11"/>
  <c r="I2712" i="11"/>
  <c r="G2711" i="11"/>
  <c r="I2711" i="11" s="1"/>
  <c r="G2710" i="11"/>
  <c r="I2710" i="11"/>
  <c r="G2709" i="11"/>
  <c r="I2709" i="11" s="1"/>
  <c r="G2708" i="11"/>
  <c r="I2708" i="11"/>
  <c r="G2707" i="11"/>
  <c r="I2707" i="11" s="1"/>
  <c r="G2706" i="11"/>
  <c r="I2706" i="11"/>
  <c r="G2705" i="11"/>
  <c r="I2705" i="11" s="1"/>
  <c r="G2704" i="11"/>
  <c r="I2704" i="11" s="1"/>
  <c r="G2703" i="11"/>
  <c r="I2703" i="11" s="1"/>
  <c r="G2702" i="11"/>
  <c r="I2702" i="11"/>
  <c r="G2701" i="11"/>
  <c r="I2701" i="11" s="1"/>
  <c r="G2700" i="11"/>
  <c r="I2700" i="11"/>
  <c r="G2699" i="11"/>
  <c r="I2699" i="11" s="1"/>
  <c r="G2698" i="11"/>
  <c r="I2698" i="11"/>
  <c r="G2697" i="11"/>
  <c r="I2697" i="11"/>
  <c r="G2696" i="11"/>
  <c r="I2696" i="11"/>
  <c r="G2695" i="11"/>
  <c r="I2695" i="11" s="1"/>
  <c r="G2694" i="11"/>
  <c r="I2694" i="11"/>
  <c r="G2693" i="11"/>
  <c r="I2693" i="11" s="1"/>
  <c r="G2692" i="11"/>
  <c r="I2692" i="11"/>
  <c r="G2691" i="11"/>
  <c r="I2691" i="11" s="1"/>
  <c r="G2690" i="11"/>
  <c r="I2690" i="11"/>
  <c r="G2689" i="11"/>
  <c r="I2689" i="11" s="1"/>
  <c r="G2688" i="11"/>
  <c r="I2688" i="11" s="1"/>
  <c r="G2687" i="11"/>
  <c r="I2687" i="11" s="1"/>
  <c r="G2686" i="11"/>
  <c r="I2686" i="11"/>
  <c r="G2685" i="11"/>
  <c r="I2685" i="11" s="1"/>
  <c r="G2684" i="11"/>
  <c r="I2684" i="11"/>
  <c r="G2683" i="11"/>
  <c r="I2683" i="11" s="1"/>
  <c r="G2682" i="11"/>
  <c r="I2682" i="11"/>
  <c r="G2681" i="11"/>
  <c r="I2681" i="11"/>
  <c r="G2680" i="11"/>
  <c r="I2680" i="1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/>
  <c r="G2673" i="11"/>
  <c r="I2673" i="11" s="1"/>
  <c r="G2672" i="11"/>
  <c r="I2672" i="11" s="1"/>
  <c r="G2671" i="11"/>
  <c r="I2671" i="11" s="1"/>
  <c r="G2670" i="11"/>
  <c r="I2670" i="11"/>
  <c r="G2669" i="11"/>
  <c r="I2669" i="11" s="1"/>
  <c r="G2668" i="11"/>
  <c r="I2668" i="11"/>
  <c r="G2667" i="11"/>
  <c r="I2667" i="11" s="1"/>
  <c r="G2666" i="11"/>
  <c r="I2666" i="11"/>
  <c r="G2665" i="11"/>
  <c r="I2665" i="11"/>
  <c r="G2664" i="11"/>
  <c r="I2664" i="11"/>
  <c r="G2663" i="11"/>
  <c r="I2663" i="11" s="1"/>
  <c r="G2662" i="11"/>
  <c r="I2662" i="11"/>
  <c r="G2661" i="11"/>
  <c r="I2661" i="11" s="1"/>
  <c r="G2660" i="11"/>
  <c r="I2660" i="11"/>
  <c r="G2659" i="11"/>
  <c r="I2659" i="11" s="1"/>
  <c r="G2658" i="11"/>
  <c r="I2658" i="11"/>
  <c r="G2657" i="11"/>
  <c r="I2657" i="11" s="1"/>
  <c r="G2656" i="11"/>
  <c r="I2656" i="11" s="1"/>
  <c r="G2655" i="11"/>
  <c r="I2655" i="11" s="1"/>
  <c r="G2654" i="11"/>
  <c r="I2654" i="11"/>
  <c r="G2653" i="11"/>
  <c r="I2653" i="11" s="1"/>
  <c r="G2652" i="11"/>
  <c r="I2652" i="11"/>
  <c r="G2651" i="11"/>
  <c r="I2651" i="11" s="1"/>
  <c r="G2650" i="11"/>
  <c r="I2650" i="11"/>
  <c r="G2649" i="11"/>
  <c r="I2649" i="11"/>
  <c r="G2648" i="11"/>
  <c r="I2648" i="11"/>
  <c r="G2647" i="11"/>
  <c r="I2647" i="11" s="1"/>
  <c r="G2646" i="11"/>
  <c r="I2646" i="11"/>
  <c r="G2645" i="11"/>
  <c r="I2645" i="11" s="1"/>
  <c r="G2644" i="11"/>
  <c r="I2644" i="11"/>
  <c r="G2643" i="11"/>
  <c r="I2643" i="11" s="1"/>
  <c r="G2642" i="11"/>
  <c r="I2642" i="11"/>
  <c r="G2641" i="11"/>
  <c r="I2641" i="11" s="1"/>
  <c r="G2640" i="11"/>
  <c r="I2640" i="11" s="1"/>
  <c r="G2639" i="11"/>
  <c r="I2639" i="11" s="1"/>
  <c r="G2638" i="11"/>
  <c r="I2638" i="11"/>
  <c r="G2637" i="11"/>
  <c r="I2637" i="11" s="1"/>
  <c r="G2636" i="11"/>
  <c r="I2636" i="11"/>
  <c r="G2635" i="11"/>
  <c r="I2635" i="11" s="1"/>
  <c r="G2634" i="11"/>
  <c r="I2634" i="11"/>
  <c r="G2633" i="11"/>
  <c r="I2633" i="11"/>
  <c r="G2632" i="11"/>
  <c r="I2632" i="11"/>
  <c r="G2631" i="11"/>
  <c r="I2631" i="11" s="1"/>
  <c r="G2630" i="11"/>
  <c r="I2630" i="11"/>
  <c r="G2629" i="11"/>
  <c r="I2629" i="11" s="1"/>
  <c r="G2628" i="11"/>
  <c r="I2628" i="11"/>
  <c r="G2627" i="11"/>
  <c r="I2627" i="11" s="1"/>
  <c r="G2626" i="11"/>
  <c r="I2626" i="11"/>
  <c r="G2625" i="11"/>
  <c r="I2625" i="11" s="1"/>
  <c r="G2624" i="11"/>
  <c r="I2624" i="11" s="1"/>
  <c r="G2623" i="11"/>
  <c r="I2623" i="11" s="1"/>
  <c r="G2622" i="11"/>
  <c r="I2622" i="11"/>
  <c r="G2621" i="11"/>
  <c r="I2621" i="11" s="1"/>
  <c r="G2620" i="11"/>
  <c r="I2620" i="11"/>
  <c r="G2619" i="11"/>
  <c r="I2619" i="11" s="1"/>
  <c r="G2618" i="11"/>
  <c r="I2618" i="11"/>
  <c r="G2617" i="11"/>
  <c r="I2617" i="11"/>
  <c r="G2616" i="11"/>
  <c r="I2616" i="11"/>
  <c r="G2615" i="11"/>
  <c r="I2615" i="11" s="1"/>
  <c r="G2614" i="11"/>
  <c r="I2614" i="11"/>
  <c r="G2613" i="11"/>
  <c r="I2613" i="11" s="1"/>
  <c r="G2612" i="11"/>
  <c r="I2612" i="11"/>
  <c r="G2611" i="11"/>
  <c r="I2611" i="11" s="1"/>
  <c r="G2610" i="11"/>
  <c r="I2610" i="11"/>
  <c r="G2609" i="11"/>
  <c r="I2609" i="11" s="1"/>
  <c r="G2608" i="11"/>
  <c r="I2608" i="11" s="1"/>
  <c r="G2607" i="11"/>
  <c r="I2607" i="11" s="1"/>
  <c r="G2606" i="11"/>
  <c r="I2606" i="11"/>
  <c r="G2605" i="11"/>
  <c r="I2605" i="11" s="1"/>
  <c r="G2604" i="11"/>
  <c r="I2604" i="11"/>
  <c r="G2603" i="11"/>
  <c r="I2603" i="11" s="1"/>
  <c r="G2602" i="11"/>
  <c r="I2602" i="11"/>
  <c r="G2601" i="11"/>
  <c r="I2601" i="11"/>
  <c r="G2600" i="11"/>
  <c r="I2600" i="11"/>
  <c r="G2599" i="11"/>
  <c r="I2599" i="11" s="1"/>
  <c r="G2598" i="11"/>
  <c r="I2598" i="11"/>
  <c r="G2597" i="11"/>
  <c r="I2597" i="11" s="1"/>
  <c r="G2596" i="11"/>
  <c r="I2596" i="11"/>
  <c r="G2595" i="11"/>
  <c r="I2595" i="11" s="1"/>
  <c r="G2594" i="11"/>
  <c r="I2594" i="11"/>
  <c r="G2593" i="11"/>
  <c r="I2593" i="11" s="1"/>
  <c r="G2592" i="11"/>
  <c r="I2592" i="11" s="1"/>
  <c r="G2591" i="11"/>
  <c r="I2591" i="11" s="1"/>
  <c r="G2590" i="11"/>
  <c r="I2590" i="11"/>
  <c r="G2589" i="11"/>
  <c r="I2589" i="11" s="1"/>
  <c r="G2588" i="11"/>
  <c r="I2588" i="11"/>
  <c r="G2587" i="11"/>
  <c r="I2587" i="11" s="1"/>
  <c r="G2586" i="11"/>
  <c r="I2586" i="11"/>
  <c r="G2585" i="11"/>
  <c r="I2585" i="11" s="1"/>
  <c r="G2584" i="11"/>
  <c r="I2584" i="11"/>
  <c r="G2583" i="11"/>
  <c r="I2583" i="11" s="1"/>
  <c r="G2582" i="11"/>
  <c r="I2582" i="11"/>
  <c r="G2581" i="11"/>
  <c r="I2581" i="11" s="1"/>
  <c r="G2580" i="11"/>
  <c r="I2580" i="11"/>
  <c r="G2579" i="11"/>
  <c r="I2579" i="11" s="1"/>
  <c r="G2578" i="11"/>
  <c r="I2578" i="11"/>
  <c r="G2577" i="11"/>
  <c r="I2577" i="11" s="1"/>
  <c r="G2576" i="11"/>
  <c r="I2576" i="11" s="1"/>
  <c r="G2575" i="11"/>
  <c r="I2575" i="11" s="1"/>
  <c r="G2574" i="11"/>
  <c r="I2574" i="11"/>
  <c r="G2573" i="11"/>
  <c r="I2573" i="11" s="1"/>
  <c r="G2572" i="11"/>
  <c r="I2572" i="11"/>
  <c r="G2571" i="11"/>
  <c r="I2571" i="11" s="1"/>
  <c r="G2570" i="11"/>
  <c r="I2570" i="11"/>
  <c r="G2569" i="11"/>
  <c r="I2569" i="11"/>
  <c r="G2568" i="11"/>
  <c r="I2568" i="11"/>
  <c r="G2567" i="11"/>
  <c r="I2567" i="11" s="1"/>
  <c r="G2566" i="11"/>
  <c r="I2566" i="11"/>
  <c r="G2565" i="11"/>
  <c r="I2565" i="11" s="1"/>
  <c r="G2564" i="11"/>
  <c r="I2564" i="11"/>
  <c r="G2563" i="11"/>
  <c r="I2563" i="11" s="1"/>
  <c r="G2562" i="11"/>
  <c r="I2562" i="11"/>
  <c r="G2561" i="11"/>
  <c r="I2561" i="11" s="1"/>
  <c r="G2560" i="11"/>
  <c r="I2560" i="11" s="1"/>
  <c r="G2559" i="11"/>
  <c r="I2559" i="11" s="1"/>
  <c r="G2558" i="11"/>
  <c r="I2558" i="11"/>
  <c r="G2557" i="11"/>
  <c r="I2557" i="11" s="1"/>
  <c r="G2556" i="11"/>
  <c r="I2556" i="11"/>
  <c r="G2555" i="11"/>
  <c r="I2555" i="11" s="1"/>
  <c r="G2554" i="11"/>
  <c r="I2554" i="11"/>
  <c r="G2553" i="11"/>
  <c r="I2553" i="11"/>
  <c r="G2552" i="11"/>
  <c r="I2552" i="11"/>
  <c r="G2551" i="11"/>
  <c r="I2551" i="11" s="1"/>
  <c r="G2550" i="11"/>
  <c r="I2550" i="11"/>
  <c r="G2549" i="11"/>
  <c r="I2549" i="11" s="1"/>
  <c r="G2548" i="11"/>
  <c r="I2548" i="11"/>
  <c r="G2547" i="11"/>
  <c r="I2547" i="11" s="1"/>
  <c r="G2546" i="11"/>
  <c r="I2546" i="11"/>
  <c r="G2545" i="11"/>
  <c r="I2545" i="11" s="1"/>
  <c r="G2544" i="11"/>
  <c r="I2544" i="11" s="1"/>
  <c r="G2543" i="11"/>
  <c r="I2543" i="11" s="1"/>
  <c r="G2542" i="11"/>
  <c r="I2542" i="11"/>
  <c r="G2541" i="11"/>
  <c r="I2541" i="11" s="1"/>
  <c r="G2540" i="11"/>
  <c r="I2540" i="11"/>
  <c r="G2539" i="11"/>
  <c r="I2539" i="11" s="1"/>
  <c r="G2538" i="11"/>
  <c r="I2538" i="11"/>
  <c r="G2537" i="11"/>
  <c r="I2537" i="11"/>
  <c r="G2536" i="11"/>
  <c r="I2536" i="11" s="1"/>
  <c r="G2535" i="11"/>
  <c r="I2535" i="11" s="1"/>
  <c r="G2534" i="11"/>
  <c r="I2534" i="11"/>
  <c r="G2533" i="11"/>
  <c r="I2533" i="11" s="1"/>
  <c r="G2532" i="11"/>
  <c r="I2532" i="11"/>
  <c r="G2531" i="11"/>
  <c r="I2531" i="11" s="1"/>
  <c r="G2530" i="11"/>
  <c r="I2530" i="11"/>
  <c r="G2529" i="11"/>
  <c r="I2529" i="11" s="1"/>
  <c r="G2528" i="11"/>
  <c r="I2528" i="11" s="1"/>
  <c r="G2527" i="11"/>
  <c r="I2527" i="11" s="1"/>
  <c r="G2526" i="11"/>
  <c r="I2526" i="11"/>
  <c r="G2525" i="11"/>
  <c r="I2525" i="11" s="1"/>
  <c r="G2524" i="11"/>
  <c r="I2524" i="11"/>
  <c r="G2523" i="11"/>
  <c r="I2523" i="11" s="1"/>
  <c r="G2522" i="11"/>
  <c r="I2522" i="11"/>
  <c r="G2521" i="11"/>
  <c r="I2521" i="11"/>
  <c r="G2520" i="11"/>
  <c r="I2520" i="11"/>
  <c r="G2519" i="11"/>
  <c r="I2519" i="11" s="1"/>
  <c r="G2518" i="11"/>
  <c r="I2518" i="11"/>
  <c r="G2517" i="11"/>
  <c r="I2517" i="11" s="1"/>
  <c r="G2516" i="11"/>
  <c r="I2516" i="11"/>
  <c r="G2515" i="11"/>
  <c r="I2515" i="11" s="1"/>
  <c r="G2514" i="11"/>
  <c r="I2514" i="11"/>
  <c r="G2513" i="11"/>
  <c r="I2513" i="11" s="1"/>
  <c r="G2512" i="11"/>
  <c r="I2512" i="11" s="1"/>
  <c r="G2511" i="11"/>
  <c r="I2511" i="11" s="1"/>
  <c r="G2510" i="11"/>
  <c r="I2510" i="11"/>
  <c r="G2509" i="11"/>
  <c r="I2509" i="11" s="1"/>
  <c r="G2508" i="11"/>
  <c r="I2508" i="11"/>
  <c r="G2507" i="11"/>
  <c r="I2507" i="11" s="1"/>
  <c r="G2506" i="11"/>
  <c r="I2506" i="11"/>
  <c r="G2505" i="11"/>
  <c r="I2505" i="11"/>
  <c r="G2504" i="11"/>
  <c r="I2504" i="11"/>
  <c r="G2503" i="11"/>
  <c r="I2503" i="11" s="1"/>
  <c r="G2502" i="11"/>
  <c r="I2502" i="11"/>
  <c r="G2501" i="11"/>
  <c r="I2501" i="11" s="1"/>
  <c r="G2500" i="11"/>
  <c r="I2500" i="11"/>
  <c r="G2499" i="11"/>
  <c r="I2499" i="11" s="1"/>
  <c r="G2498" i="11"/>
  <c r="I2498" i="11"/>
  <c r="G2497" i="11"/>
  <c r="I2497" i="11" s="1"/>
  <c r="G2496" i="11"/>
  <c r="I2496" i="11" s="1"/>
  <c r="G2495" i="11"/>
  <c r="I2495" i="11" s="1"/>
  <c r="G2494" i="11"/>
  <c r="I2494" i="11"/>
  <c r="G2493" i="11"/>
  <c r="I2493" i="11" s="1"/>
  <c r="G2492" i="11"/>
  <c r="I2492" i="11"/>
  <c r="G2491" i="11"/>
  <c r="I2491" i="11" s="1"/>
  <c r="G2490" i="11"/>
  <c r="I2490" i="11"/>
  <c r="G2489" i="11"/>
  <c r="I2489" i="11"/>
  <c r="G2488" i="11"/>
  <c r="I2488" i="11"/>
  <c r="G2487" i="11"/>
  <c r="I2487" i="11" s="1"/>
  <c r="G2486" i="11"/>
  <c r="I2486" i="11"/>
  <c r="G2485" i="11"/>
  <c r="I2485" i="11" s="1"/>
  <c r="G2484" i="11"/>
  <c r="I2484" i="11"/>
  <c r="G2483" i="11"/>
  <c r="I2483" i="11" s="1"/>
  <c r="G2482" i="11"/>
  <c r="I2482" i="11"/>
  <c r="G2481" i="11"/>
  <c r="I2481" i="11" s="1"/>
  <c r="G2480" i="11"/>
  <c r="I2480" i="11" s="1"/>
  <c r="G2479" i="11"/>
  <c r="I2479" i="11" s="1"/>
  <c r="G2478" i="11"/>
  <c r="I2478" i="11"/>
  <c r="G2477" i="11"/>
  <c r="I2477" i="11" s="1"/>
  <c r="G2476" i="11"/>
  <c r="I2476" i="11"/>
  <c r="G2475" i="11"/>
  <c r="I2475" i="11" s="1"/>
  <c r="G2474" i="11"/>
  <c r="I2474" i="11"/>
  <c r="G2473" i="11"/>
  <c r="I2473" i="11"/>
  <c r="G2472" i="11"/>
  <c r="I2472" i="11"/>
  <c r="G2471" i="11"/>
  <c r="I2471" i="11" s="1"/>
  <c r="G2470" i="11"/>
  <c r="I2470" i="11"/>
  <c r="G2469" i="11"/>
  <c r="I2469" i="11" s="1"/>
  <c r="G2468" i="11"/>
  <c r="I2468" i="11"/>
  <c r="G2467" i="11"/>
  <c r="I2467" i="11" s="1"/>
  <c r="G2466" i="11"/>
  <c r="I2466" i="11"/>
  <c r="G2465" i="11"/>
  <c r="I2465" i="11" s="1"/>
  <c r="G2464" i="11"/>
  <c r="I2464" i="11" s="1"/>
  <c r="G2463" i="11"/>
  <c r="I2463" i="11" s="1"/>
  <c r="G2462" i="11"/>
  <c r="I2462" i="11"/>
  <c r="G2461" i="11"/>
  <c r="I2461" i="11" s="1"/>
  <c r="G2460" i="11"/>
  <c r="I2460" i="11"/>
  <c r="G2459" i="11"/>
  <c r="I2459" i="11" s="1"/>
  <c r="G2458" i="11"/>
  <c r="I2458" i="11"/>
  <c r="G2457" i="11"/>
  <c r="I2457" i="11" s="1"/>
  <c r="G2456" i="11"/>
  <c r="I2456" i="11"/>
  <c r="G2455" i="11"/>
  <c r="I2455" i="11" s="1"/>
  <c r="G2454" i="11"/>
  <c r="I2454" i="11"/>
  <c r="G2453" i="11"/>
  <c r="I2453" i="11" s="1"/>
  <c r="G2452" i="11"/>
  <c r="I2452" i="11"/>
  <c r="G2451" i="11"/>
  <c r="I2451" i="11" s="1"/>
  <c r="G2450" i="11"/>
  <c r="I2450" i="11"/>
  <c r="G2449" i="11"/>
  <c r="I2449" i="11" s="1"/>
  <c r="G2448" i="11"/>
  <c r="I2448" i="11" s="1"/>
  <c r="G2447" i="11"/>
  <c r="I2447" i="11" s="1"/>
  <c r="G2446" i="11"/>
  <c r="I2446" i="11"/>
  <c r="G2445" i="11"/>
  <c r="I2445" i="11" s="1"/>
  <c r="G2444" i="11"/>
  <c r="I2444" i="11"/>
  <c r="G2443" i="11"/>
  <c r="I2443" i="11" s="1"/>
  <c r="G2442" i="11"/>
  <c r="I2442" i="11"/>
  <c r="G2441" i="11"/>
  <c r="I2441" i="11"/>
  <c r="G2440" i="11"/>
  <c r="I2440" i="11"/>
  <c r="G2439" i="11"/>
  <c r="I2439" i="11" s="1"/>
  <c r="G2438" i="11"/>
  <c r="I2438" i="11"/>
  <c r="G2437" i="11"/>
  <c r="I2437" i="11" s="1"/>
  <c r="G2436" i="11"/>
  <c r="I2436" i="11"/>
  <c r="G2435" i="11"/>
  <c r="I2435" i="11" s="1"/>
  <c r="G2434" i="11"/>
  <c r="I2434" i="11"/>
  <c r="G2433" i="11"/>
  <c r="I2433" i="11" s="1"/>
  <c r="G2432" i="11"/>
  <c r="I2432" i="11" s="1"/>
  <c r="G2431" i="11"/>
  <c r="I2431" i="11" s="1"/>
  <c r="G2430" i="11"/>
  <c r="I2430" i="11"/>
  <c r="G2429" i="11"/>
  <c r="I2429" i="11" s="1"/>
  <c r="G2428" i="11"/>
  <c r="I2428" i="11"/>
  <c r="G2427" i="11"/>
  <c r="I2427" i="11" s="1"/>
  <c r="G2426" i="11"/>
  <c r="I2426" i="11"/>
  <c r="G2425" i="11"/>
  <c r="I2425" i="11"/>
  <c r="G2424" i="11"/>
  <c r="I2424" i="11"/>
  <c r="G2423" i="11"/>
  <c r="I2423" i="11" s="1"/>
  <c r="G2422" i="11"/>
  <c r="I2422" i="11"/>
  <c r="G2421" i="11"/>
  <c r="I2421" i="11" s="1"/>
  <c r="G2420" i="11"/>
  <c r="I2420" i="11"/>
  <c r="G2419" i="11"/>
  <c r="I2419" i="11" s="1"/>
  <c r="G2418" i="11"/>
  <c r="I2418" i="11"/>
  <c r="G2417" i="11"/>
  <c r="I2417" i="11" s="1"/>
  <c r="G2416" i="11"/>
  <c r="I2416" i="11" s="1"/>
  <c r="G2415" i="11"/>
  <c r="I2415" i="11" s="1"/>
  <c r="G2414" i="11"/>
  <c r="I2414" i="11"/>
  <c r="G2413" i="11"/>
  <c r="I2413" i="11" s="1"/>
  <c r="G2412" i="11"/>
  <c r="I2412" i="11"/>
  <c r="G2411" i="11"/>
  <c r="I2411" i="11" s="1"/>
  <c r="G2410" i="11"/>
  <c r="I2410" i="11"/>
  <c r="G2409" i="11"/>
  <c r="I2409" i="11" s="1"/>
  <c r="G2408" i="11"/>
  <c r="I2408" i="11" s="1"/>
  <c r="G2407" i="11"/>
  <c r="I2407" i="11" s="1"/>
  <c r="G2406" i="11"/>
  <c r="I2406" i="11"/>
  <c r="G2405" i="11"/>
  <c r="I2405" i="11" s="1"/>
  <c r="G2404" i="11"/>
  <c r="I2404" i="11"/>
  <c r="G2403" i="11"/>
  <c r="I2403" i="11" s="1"/>
  <c r="G2402" i="11"/>
  <c r="I2402" i="11"/>
  <c r="G2401" i="11"/>
  <c r="I2401" i="11" s="1"/>
  <c r="G2400" i="11"/>
  <c r="I2400" i="11" s="1"/>
  <c r="G2399" i="11"/>
  <c r="I2399" i="11" s="1"/>
  <c r="G2398" i="11"/>
  <c r="I2398" i="11"/>
  <c r="G2397" i="11"/>
  <c r="I2397" i="11" s="1"/>
  <c r="G2396" i="11"/>
  <c r="I2396" i="11"/>
  <c r="G2395" i="11"/>
  <c r="I2395" i="11" s="1"/>
  <c r="G2394" i="11"/>
  <c r="I2394" i="11"/>
  <c r="G2393" i="11"/>
  <c r="I2393" i="11" s="1"/>
  <c r="G2392" i="11"/>
  <c r="I2392" i="11" s="1"/>
  <c r="G2391" i="11"/>
  <c r="I2391" i="11" s="1"/>
  <c r="G2390" i="11"/>
  <c r="I2390" i="11"/>
  <c r="G2389" i="11"/>
  <c r="I2389" i="11" s="1"/>
  <c r="G2388" i="11"/>
  <c r="I2388" i="11"/>
  <c r="G2387" i="11"/>
  <c r="I2387" i="11" s="1"/>
  <c r="G2386" i="11"/>
  <c r="I2386" i="11"/>
  <c r="G2385" i="11"/>
  <c r="I2385" i="11" s="1"/>
  <c r="G2384" i="11"/>
  <c r="I2384" i="11" s="1"/>
  <c r="G2383" i="11"/>
  <c r="I2383" i="11" s="1"/>
  <c r="G2382" i="11"/>
  <c r="I2382" i="11"/>
  <c r="G2381" i="11"/>
  <c r="I2381" i="11" s="1"/>
  <c r="G2380" i="11"/>
  <c r="I2380" i="11"/>
  <c r="G2379" i="11"/>
  <c r="I2379" i="11" s="1"/>
  <c r="G2378" i="11"/>
  <c r="I2378" i="11"/>
  <c r="G2377" i="11"/>
  <c r="I2377" i="11" s="1"/>
  <c r="G2376" i="11"/>
  <c r="I2376" i="11" s="1"/>
  <c r="G2375" i="11"/>
  <c r="I2375" i="11" s="1"/>
  <c r="G2374" i="11"/>
  <c r="I2374" i="11"/>
  <c r="G2373" i="11"/>
  <c r="I2373" i="11" s="1"/>
  <c r="G2372" i="11"/>
  <c r="I2372" i="11"/>
  <c r="G2371" i="11"/>
  <c r="I2371" i="11" s="1"/>
  <c r="G2370" i="11"/>
  <c r="I2370" i="11"/>
  <c r="G2369" i="11"/>
  <c r="I2369" i="11" s="1"/>
  <c r="G2368" i="11"/>
  <c r="I2368" i="11" s="1"/>
  <c r="G2367" i="11"/>
  <c r="I2367" i="11" s="1"/>
  <c r="G2366" i="11"/>
  <c r="I2366" i="11"/>
  <c r="G2365" i="11"/>
  <c r="I2365" i="11" s="1"/>
  <c r="G2364" i="11"/>
  <c r="I2364" i="11"/>
  <c r="G2363" i="11"/>
  <c r="I2363" i="11" s="1"/>
  <c r="G2362" i="11"/>
  <c r="I2362" i="11"/>
  <c r="G2361" i="11"/>
  <c r="I2361" i="11" s="1"/>
  <c r="G2360" i="11"/>
  <c r="I2360" i="11" s="1"/>
  <c r="G2359" i="11"/>
  <c r="I2359" i="11" s="1"/>
  <c r="G2358" i="11"/>
  <c r="I2358" i="11"/>
  <c r="G2357" i="11"/>
  <c r="I2357" i="11"/>
  <c r="G2356" i="11"/>
  <c r="I2356" i="11"/>
  <c r="G2355" i="11"/>
  <c r="I2355" i="11"/>
  <c r="G2354" i="11"/>
  <c r="I2354" i="11"/>
  <c r="G2353" i="11"/>
  <c r="I2353" i="11"/>
  <c r="G2352" i="11"/>
  <c r="I2352" i="11"/>
  <c r="G2351" i="11"/>
  <c r="I2351" i="11" s="1"/>
  <c r="G2350" i="11"/>
  <c r="I2350" i="11"/>
  <c r="G2349" i="11"/>
  <c r="I2349" i="11" s="1"/>
  <c r="G2348" i="11"/>
  <c r="I2348" i="11"/>
  <c r="G2347" i="11"/>
  <c r="I2347" i="11" s="1"/>
  <c r="G2346" i="11"/>
  <c r="I2346" i="11"/>
  <c r="G2345" i="11"/>
  <c r="I2345" i="11" s="1"/>
  <c r="G2344" i="11"/>
  <c r="I2344" i="11" s="1"/>
  <c r="G2343" i="11"/>
  <c r="I2343" i="11" s="1"/>
  <c r="G2342" i="11"/>
  <c r="I2342" i="11"/>
  <c r="G2341" i="11"/>
  <c r="I2341" i="11"/>
  <c r="G2340" i="11"/>
  <c r="I2340" i="11"/>
  <c r="G2339" i="11"/>
  <c r="I2339" i="11"/>
  <c r="G2338" i="11"/>
  <c r="I2338" i="11"/>
  <c r="G2337" i="11"/>
  <c r="I2337" i="11"/>
  <c r="G2336" i="11"/>
  <c r="I2336" i="11"/>
  <c r="G2335" i="11"/>
  <c r="I2335" i="11" s="1"/>
  <c r="G2334" i="11"/>
  <c r="I2334" i="11"/>
  <c r="G2333" i="11"/>
  <c r="I2333" i="11" s="1"/>
  <c r="G2332" i="11"/>
  <c r="I2332" i="11"/>
  <c r="G2331" i="11"/>
  <c r="I2331" i="11" s="1"/>
  <c r="G2330" i="11"/>
  <c r="I2330" i="11"/>
  <c r="G2329" i="11"/>
  <c r="I2329" i="11" s="1"/>
  <c r="G2328" i="11"/>
  <c r="I2328" i="11" s="1"/>
  <c r="G2327" i="11"/>
  <c r="I2327" i="11" s="1"/>
  <c r="G2326" i="11"/>
  <c r="I2326" i="11"/>
  <c r="G2325" i="11"/>
  <c r="I2325" i="11"/>
  <c r="G2324" i="11"/>
  <c r="I2324" i="11"/>
  <c r="G2323" i="11"/>
  <c r="I2323" i="11"/>
  <c r="G2322" i="11"/>
  <c r="I2322" i="11"/>
  <c r="G2321" i="11"/>
  <c r="I2321" i="11"/>
  <c r="G2320" i="11"/>
  <c r="I2320" i="1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/>
  <c r="G2313" i="11"/>
  <c r="I2313" i="11"/>
  <c r="G2312" i="11"/>
  <c r="I2312" i="11"/>
  <c r="G2311" i="11"/>
  <c r="I2311" i="11"/>
  <c r="G2310" i="11"/>
  <c r="I2310" i="11"/>
  <c r="G2309" i="11"/>
  <c r="I2309" i="11"/>
  <c r="G2308" i="11"/>
  <c r="I2308" i="11"/>
  <c r="G2307" i="11"/>
  <c r="I2307" i="11"/>
  <c r="G2306" i="11"/>
  <c r="I2306" i="11"/>
  <c r="G2305" i="11"/>
  <c r="I2305" i="11"/>
  <c r="G2304" i="11"/>
  <c r="I2304" i="1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/>
  <c r="G2297" i="11"/>
  <c r="I2297" i="11"/>
  <c r="G2296" i="11"/>
  <c r="I2296" i="11"/>
  <c r="G2295" i="11"/>
  <c r="I2295" i="11"/>
  <c r="G2294" i="11"/>
  <c r="I2294" i="11"/>
  <c r="G2293" i="11"/>
  <c r="I2293" i="11"/>
  <c r="G2292" i="11"/>
  <c r="I2292" i="11"/>
  <c r="G2291" i="11"/>
  <c r="I2291" i="11"/>
  <c r="G2290" i="11"/>
  <c r="I2290" i="11"/>
  <c r="G2289" i="11"/>
  <c r="I2289" i="11"/>
  <c r="G2288" i="11"/>
  <c r="I2288" i="1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/>
  <c r="G2281" i="11"/>
  <c r="I2281" i="11"/>
  <c r="G2280" i="11"/>
  <c r="I2280" i="11" s="1"/>
  <c r="G2279" i="11"/>
  <c r="I2279" i="11"/>
  <c r="G2278" i="11"/>
  <c r="I2278" i="11"/>
  <c r="G2277" i="11"/>
  <c r="I2277" i="11"/>
  <c r="G2276" i="11"/>
  <c r="I2276" i="11"/>
  <c r="G2275" i="11"/>
  <c r="I2275" i="11"/>
  <c r="G2274" i="11"/>
  <c r="I2274" i="11"/>
  <c r="G2273" i="11"/>
  <c r="I2273" i="11"/>
  <c r="G2272" i="11"/>
  <c r="I2272" i="11" s="1"/>
  <c r="G2271" i="11"/>
  <c r="I2271" i="11"/>
  <c r="G2270" i="11"/>
  <c r="I2270" i="11"/>
  <c r="G2269" i="11"/>
  <c r="I2269" i="11"/>
  <c r="G2268" i="11"/>
  <c r="I2268" i="11"/>
  <c r="G2267" i="11"/>
  <c r="I2267" i="11"/>
  <c r="G2266" i="11"/>
  <c r="I2266" i="11"/>
  <c r="G2265" i="11"/>
  <c r="I2265" i="11"/>
  <c r="G2264" i="11"/>
  <c r="I2264" i="11" s="1"/>
  <c r="G2263" i="11"/>
  <c r="I2263" i="11"/>
  <c r="G2262" i="11"/>
  <c r="I2262" i="11"/>
  <c r="G2261" i="11"/>
  <c r="I2261" i="11"/>
  <c r="G2260" i="11"/>
  <c r="I2260" i="11"/>
  <c r="G2259" i="11"/>
  <c r="I2259" i="11"/>
  <c r="G2258" i="11"/>
  <c r="I2258" i="11"/>
  <c r="G2257" i="11"/>
  <c r="I2257" i="11"/>
  <c r="G2256" i="11"/>
  <c r="I2256" i="11" s="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/>
  <c r="G2249" i="11"/>
  <c r="I2249" i="11"/>
  <c r="G2248" i="11"/>
  <c r="I2248" i="11" s="1"/>
  <c r="G2247" i="11"/>
  <c r="I2247" i="11"/>
  <c r="G2246" i="11"/>
  <c r="I2246" i="11"/>
  <c r="G2245" i="11"/>
  <c r="I2245" i="11"/>
  <c r="G2244" i="11"/>
  <c r="I2244" i="11"/>
  <c r="G2243" i="11"/>
  <c r="I2243" i="11"/>
  <c r="G2242" i="11"/>
  <c r="I2242" i="11"/>
  <c r="G2241" i="11"/>
  <c r="I2241" i="11"/>
  <c r="G2240" i="11"/>
  <c r="I2240" i="11" s="1"/>
  <c r="G2239" i="11"/>
  <c r="I2239" i="11"/>
  <c r="G2238" i="11"/>
  <c r="I2238" i="11"/>
  <c r="G2237" i="11"/>
  <c r="I2237" i="11"/>
  <c r="G2236" i="11"/>
  <c r="I2236" i="11"/>
  <c r="G2235" i="11"/>
  <c r="I2235" i="11"/>
  <c r="G2234" i="11"/>
  <c r="I2234" i="11"/>
  <c r="G2233" i="11"/>
  <c r="I2233" i="11"/>
  <c r="G2232" i="11"/>
  <c r="I2232" i="11" s="1"/>
  <c r="G2231" i="11"/>
  <c r="I2231" i="11"/>
  <c r="G2230" i="11"/>
  <c r="I2230" i="11"/>
  <c r="G2229" i="11"/>
  <c r="I2229" i="11"/>
  <c r="G2228" i="11"/>
  <c r="I2228" i="11"/>
  <c r="G2227" i="11"/>
  <c r="I2227" i="11"/>
  <c r="G2226" i="11"/>
  <c r="I2226" i="11"/>
  <c r="G2225" i="11"/>
  <c r="I2225" i="11"/>
  <c r="G2224" i="11"/>
  <c r="I2224" i="11" s="1"/>
  <c r="G2223" i="11"/>
  <c r="I2223" i="11"/>
  <c r="G2222" i="11"/>
  <c r="I2222" i="11"/>
  <c r="G2221" i="11"/>
  <c r="I2221" i="11"/>
  <c r="G2220" i="11"/>
  <c r="I2220" i="11"/>
  <c r="G2219" i="11"/>
  <c r="I2219" i="11"/>
  <c r="G2218" i="11"/>
  <c r="I2218" i="11"/>
  <c r="G2217" i="11"/>
  <c r="I2217" i="11"/>
  <c r="G2216" i="11"/>
  <c r="I2216" i="11" s="1"/>
  <c r="G2215" i="11"/>
  <c r="I2215" i="11"/>
  <c r="G2214" i="11"/>
  <c r="I2214" i="11"/>
  <c r="G2213" i="11"/>
  <c r="I2213" i="11"/>
  <c r="G2212" i="11"/>
  <c r="I2212" i="11"/>
  <c r="G2211" i="11"/>
  <c r="I2211" i="11"/>
  <c r="G2210" i="11"/>
  <c r="I2210" i="11"/>
  <c r="G2209" i="11"/>
  <c r="I2209" i="11"/>
  <c r="G2208" i="11"/>
  <c r="I2208" i="11" s="1"/>
  <c r="G2207" i="11"/>
  <c r="I2207" i="11"/>
  <c r="G2206" i="11"/>
  <c r="I2206" i="11"/>
  <c r="G2205" i="11"/>
  <c r="I2205" i="11"/>
  <c r="G2204" i="11"/>
  <c r="I2204" i="11"/>
  <c r="G2203" i="11"/>
  <c r="I2203" i="11"/>
  <c r="G2202" i="11"/>
  <c r="I2202" i="11"/>
  <c r="G2201" i="11"/>
  <c r="I2201" i="11"/>
  <c r="G2200" i="11"/>
  <c r="I2200" i="11" s="1"/>
  <c r="G2199" i="11"/>
  <c r="I2199" i="11"/>
  <c r="G2198" i="11"/>
  <c r="I2198" i="11"/>
  <c r="G2197" i="11"/>
  <c r="I2197" i="11"/>
  <c r="G2196" i="11"/>
  <c r="I2196" i="11"/>
  <c r="G2195" i="11"/>
  <c r="I2195" i="11"/>
  <c r="G2194" i="11"/>
  <c r="I2194" i="11"/>
  <c r="G2193" i="11"/>
  <c r="I2193" i="11"/>
  <c r="G2192" i="11"/>
  <c r="I2192" i="11" s="1"/>
  <c r="G2191" i="11"/>
  <c r="I2191" i="11"/>
  <c r="G2190" i="11"/>
  <c r="I2190" i="11"/>
  <c r="G2189" i="11"/>
  <c r="I2189" i="11"/>
  <c r="G2188" i="11"/>
  <c r="I2188" i="11"/>
  <c r="G2187" i="11"/>
  <c r="I2187" i="11"/>
  <c r="G2186" i="11"/>
  <c r="I2186" i="11"/>
  <c r="G2185" i="11"/>
  <c r="I2185" i="11"/>
  <c r="G2184" i="11"/>
  <c r="I2184" i="11" s="1"/>
  <c r="G2183" i="11"/>
  <c r="I2183" i="11"/>
  <c r="G2182" i="11"/>
  <c r="I2182" i="11"/>
  <c r="G2181" i="11"/>
  <c r="I2181" i="11"/>
  <c r="G2180" i="11"/>
  <c r="I2180" i="11"/>
  <c r="G2179" i="11"/>
  <c r="I2179" i="11"/>
  <c r="G2178" i="11"/>
  <c r="I2178" i="11"/>
  <c r="G2177" i="11"/>
  <c r="I2177" i="11"/>
  <c r="G2176" i="11"/>
  <c r="I2176" i="11" s="1"/>
  <c r="G2175" i="11"/>
  <c r="I2175" i="11"/>
  <c r="G2174" i="11"/>
  <c r="I2174" i="11"/>
  <c r="G2173" i="11"/>
  <c r="I2173" i="11"/>
  <c r="G2172" i="11"/>
  <c r="I2172" i="11"/>
  <c r="G2171" i="11"/>
  <c r="I2171" i="11"/>
  <c r="G2170" i="11"/>
  <c r="I2170" i="11"/>
  <c r="G2169" i="11"/>
  <c r="I2169" i="11"/>
  <c r="G2168" i="11"/>
  <c r="I2168" i="11" s="1"/>
  <c r="G2167" i="11"/>
  <c r="I2167" i="11"/>
  <c r="G2166" i="11"/>
  <c r="I2166" i="11"/>
  <c r="G2165" i="11"/>
  <c r="I2165" i="11"/>
  <c r="G2164" i="11"/>
  <c r="I2164" i="11"/>
  <c r="G2163" i="11"/>
  <c r="I2163" i="11"/>
  <c r="G2162" i="11"/>
  <c r="I2162" i="11"/>
  <c r="G2161" i="11"/>
  <c r="I2161" i="11"/>
  <c r="G2160" i="11"/>
  <c r="I2160" i="11" s="1"/>
  <c r="G2159" i="11"/>
  <c r="I2159" i="11"/>
  <c r="G2158" i="11"/>
  <c r="I2158" i="11"/>
  <c r="G2157" i="11"/>
  <c r="I2157" i="11"/>
  <c r="G2156" i="11"/>
  <c r="I2156" i="11"/>
  <c r="G2155" i="11"/>
  <c r="I2155" i="11"/>
  <c r="G2154" i="11"/>
  <c r="I2154" i="11"/>
  <c r="G2153" i="11"/>
  <c r="I2153" i="11"/>
  <c r="G2152" i="11"/>
  <c r="I2152" i="11" s="1"/>
  <c r="G2151" i="11"/>
  <c r="I2151" i="11"/>
  <c r="G2150" i="11"/>
  <c r="I2150" i="11"/>
  <c r="G2149" i="11"/>
  <c r="I2149" i="11"/>
  <c r="G2148" i="11"/>
  <c r="I2148" i="11"/>
  <c r="G2147" i="11"/>
  <c r="I2147" i="11"/>
  <c r="G2146" i="11"/>
  <c r="I2146" i="11"/>
  <c r="G2145" i="11"/>
  <c r="I2145" i="11"/>
  <c r="G2144" i="11"/>
  <c r="I2144" i="11" s="1"/>
  <c r="G2143" i="11"/>
  <c r="I2143" i="11"/>
  <c r="G2142" i="11"/>
  <c r="I2142" i="11"/>
  <c r="G2141" i="11"/>
  <c r="I2141" i="11"/>
  <c r="G2140" i="11"/>
  <c r="I2140" i="11"/>
  <c r="G2139" i="11"/>
  <c r="I2139" i="11"/>
  <c r="G2138" i="11"/>
  <c r="I2138" i="11"/>
  <c r="G2137" i="11"/>
  <c r="I2137" i="11"/>
  <c r="G2136" i="11"/>
  <c r="I2136" i="11" s="1"/>
  <c r="G2135" i="11"/>
  <c r="I2135" i="11"/>
  <c r="G2134" i="11"/>
  <c r="I2134" i="11"/>
  <c r="G2133" i="11"/>
  <c r="I2133" i="11"/>
  <c r="G2132" i="11"/>
  <c r="I2132" i="11"/>
  <c r="G2131" i="11"/>
  <c r="I2131" i="11"/>
  <c r="G2130" i="11"/>
  <c r="I2130" i="11"/>
  <c r="G2129" i="11"/>
  <c r="I2129" i="11"/>
  <c r="G2128" i="11"/>
  <c r="I2128" i="11" s="1"/>
  <c r="G2127" i="11"/>
  <c r="I2127" i="11"/>
  <c r="G2126" i="11"/>
  <c r="I2126" i="11"/>
  <c r="G2125" i="11"/>
  <c r="I2125" i="11"/>
  <c r="G2124" i="11"/>
  <c r="I2124" i="11"/>
  <c r="G2123" i="11"/>
  <c r="I2123" i="11"/>
  <c r="G2122" i="11"/>
  <c r="I2122" i="11"/>
  <c r="G2121" i="11"/>
  <c r="I2121" i="11"/>
  <c r="G2120" i="11"/>
  <c r="I2120" i="11" s="1"/>
  <c r="G2119" i="11"/>
  <c r="I2119" i="11"/>
  <c r="G2118" i="11"/>
  <c r="I2118" i="11"/>
  <c r="G2117" i="11"/>
  <c r="I2117" i="11"/>
  <c r="G2116" i="11"/>
  <c r="I2116" i="11"/>
  <c r="G2115" i="11"/>
  <c r="I2115" i="11"/>
  <c r="G2114" i="11"/>
  <c r="I2114" i="11"/>
  <c r="G2113" i="11"/>
  <c r="I2113" i="11"/>
  <c r="G2112" i="11"/>
  <c r="I2112" i="11" s="1"/>
  <c r="G2111" i="11"/>
  <c r="I2111" i="11"/>
  <c r="G2110" i="11"/>
  <c r="I2110" i="11"/>
  <c r="G2109" i="11"/>
  <c r="I2109" i="11"/>
  <c r="G2108" i="11"/>
  <c r="I2108" i="11"/>
  <c r="G2107" i="11"/>
  <c r="I2107" i="11"/>
  <c r="G2106" i="11"/>
  <c r="I2106" i="11"/>
  <c r="G2105" i="11"/>
  <c r="I2105" i="11"/>
  <c r="G2104" i="11"/>
  <c r="I2104" i="11" s="1"/>
  <c r="G2103" i="11"/>
  <c r="I2103" i="11"/>
  <c r="G2102" i="11"/>
  <c r="I2102" i="11"/>
  <c r="G2101" i="11"/>
  <c r="I2101" i="11"/>
  <c r="G2100" i="11"/>
  <c r="I2100" i="11"/>
  <c r="G2099" i="11"/>
  <c r="I2099" i="11"/>
  <c r="G2098" i="11"/>
  <c r="I2098" i="11"/>
  <c r="G2097" i="11"/>
  <c r="I2097" i="11"/>
  <c r="G2096" i="11"/>
  <c r="I2096" i="11" s="1"/>
  <c r="G2095" i="11"/>
  <c r="I2095" i="11"/>
  <c r="G2094" i="11"/>
  <c r="I2094" i="11"/>
  <c r="G2093" i="11"/>
  <c r="I2093" i="11"/>
  <c r="G2092" i="11"/>
  <c r="I2092" i="11"/>
  <c r="G2091" i="11"/>
  <c r="I2091" i="11"/>
  <c r="G2090" i="11"/>
  <c r="I2090" i="11"/>
  <c r="G2089" i="11"/>
  <c r="I2089" i="11"/>
  <c r="G2088" i="11"/>
  <c r="I2088" i="11" s="1"/>
  <c r="G2087" i="11"/>
  <c r="I2087" i="11"/>
  <c r="G2086" i="11"/>
  <c r="I2086" i="11"/>
  <c r="G2085" i="11"/>
  <c r="I2085" i="11"/>
  <c r="G2084" i="11"/>
  <c r="I2084" i="11"/>
  <c r="G2083" i="11"/>
  <c r="I2083" i="11"/>
  <c r="G2082" i="11"/>
  <c r="I2082" i="11"/>
  <c r="G2081" i="11"/>
  <c r="I2081" i="11"/>
  <c r="G2080" i="11"/>
  <c r="I2080" i="11" s="1"/>
  <c r="G2079" i="11"/>
  <c r="I2079" i="11"/>
  <c r="G2078" i="11"/>
  <c r="I2078" i="11"/>
  <c r="G2077" i="11"/>
  <c r="I2077" i="11"/>
  <c r="G2076" i="11"/>
  <c r="I2076" i="11"/>
  <c r="G2075" i="11"/>
  <c r="I2075" i="11"/>
  <c r="G2074" i="11"/>
  <c r="I2074" i="11"/>
  <c r="G2073" i="11"/>
  <c r="I2073" i="11"/>
  <c r="G2072" i="11"/>
  <c r="I2072" i="11" s="1"/>
  <c r="G2071" i="11"/>
  <c r="I2071" i="11"/>
  <c r="G2070" i="11"/>
  <c r="I2070" i="11"/>
  <c r="G2069" i="11"/>
  <c r="I2069" i="11"/>
  <c r="G2068" i="11"/>
  <c r="I2068" i="11"/>
  <c r="G2067" i="11"/>
  <c r="I2067" i="11"/>
  <c r="G2066" i="11"/>
  <c r="I2066" i="11"/>
  <c r="G2065" i="11"/>
  <c r="I2065" i="11"/>
  <c r="G2064" i="11"/>
  <c r="I2064" i="11" s="1"/>
  <c r="G2063" i="11"/>
  <c r="I2063" i="11"/>
  <c r="G2062" i="11"/>
  <c r="I2062" i="11"/>
  <c r="G2061" i="11"/>
  <c r="I2061" i="11"/>
  <c r="G2060" i="11"/>
  <c r="I2060" i="11"/>
  <c r="G2059" i="11"/>
  <c r="I2059" i="11"/>
  <c r="G2058" i="11"/>
  <c r="I2058" i="11"/>
  <c r="G2057" i="11"/>
  <c r="I2057" i="11"/>
  <c r="G2056" i="11"/>
  <c r="I2056" i="11" s="1"/>
  <c r="G2055" i="11"/>
  <c r="I2055" i="11"/>
  <c r="G2054" i="11"/>
  <c r="I2054" i="11"/>
  <c r="G2053" i="11"/>
  <c r="I2053" i="11"/>
  <c r="G2052" i="11"/>
  <c r="I2052" i="11"/>
  <c r="G2051" i="11"/>
  <c r="I2051" i="11"/>
  <c r="G2050" i="11"/>
  <c r="I2050" i="11"/>
  <c r="G2049" i="11"/>
  <c r="I2049" i="11"/>
  <c r="G2048" i="11"/>
  <c r="I2048" i="11" s="1"/>
  <c r="G2047" i="11"/>
  <c r="I2047" i="11"/>
  <c r="G2046" i="11"/>
  <c r="I2046" i="11"/>
  <c r="G2045" i="11"/>
  <c r="I2045" i="11"/>
  <c r="G2044" i="11"/>
  <c r="I2044" i="11"/>
  <c r="G2043" i="11"/>
  <c r="I2043" i="11"/>
  <c r="G2042" i="11"/>
  <c r="I2042" i="11"/>
  <c r="G2041" i="11"/>
  <c r="I2041" i="11"/>
  <c r="G2040" i="11"/>
  <c r="I2040" i="11" s="1"/>
  <c r="G2039" i="11"/>
  <c r="I2039" i="11"/>
  <c r="G2038" i="11"/>
  <c r="I2038" i="11"/>
  <c r="G2037" i="11"/>
  <c r="I2037" i="11"/>
  <c r="G2036" i="11"/>
  <c r="I2036" i="11"/>
  <c r="G2035" i="11"/>
  <c r="I2035" i="11"/>
  <c r="G2034" i="11"/>
  <c r="I2034" i="11"/>
  <c r="G2033" i="11"/>
  <c r="I2033" i="11"/>
  <c r="G2032" i="11"/>
  <c r="I2032" i="11" s="1"/>
  <c r="G2031" i="11"/>
  <c r="I2031" i="11"/>
  <c r="G2030" i="11"/>
  <c r="I2030" i="11"/>
  <c r="G2029" i="11"/>
  <c r="I2029" i="11"/>
  <c r="G2028" i="11"/>
  <c r="I2028" i="11"/>
  <c r="G2027" i="11"/>
  <c r="I2027" i="11"/>
  <c r="G2026" i="11"/>
  <c r="I2026" i="11"/>
  <c r="G2025" i="11"/>
  <c r="I2025" i="11"/>
  <c r="G2024" i="11"/>
  <c r="I2024" i="11" s="1"/>
  <c r="G2023" i="11"/>
  <c r="I2023" i="11"/>
  <c r="G2022" i="11"/>
  <c r="I2022" i="11"/>
  <c r="G2021" i="11"/>
  <c r="I2021" i="11"/>
  <c r="G2020" i="11"/>
  <c r="I2020" i="11"/>
  <c r="G2019" i="11"/>
  <c r="I2019" i="11"/>
  <c r="G2018" i="11"/>
  <c r="I2018" i="11"/>
  <c r="G2017" i="11"/>
  <c r="I2017" i="11"/>
  <c r="G2016" i="11"/>
  <c r="I2016" i="11" s="1"/>
  <c r="G2015" i="11"/>
  <c r="I2015" i="11"/>
  <c r="G2014" i="11"/>
  <c r="I2014" i="11"/>
  <c r="G2013" i="11"/>
  <c r="I2013" i="11"/>
  <c r="G2012" i="11"/>
  <c r="I2012" i="11"/>
  <c r="G2011" i="11"/>
  <c r="I2011" i="11"/>
  <c r="G2010" i="11"/>
  <c r="I2010" i="11"/>
  <c r="G2009" i="11"/>
  <c r="I2009" i="11"/>
  <c r="G2008" i="11"/>
  <c r="I2008" i="11" s="1"/>
  <c r="G2007" i="11"/>
  <c r="I2007" i="11"/>
  <c r="G2006" i="11"/>
  <c r="I2006" i="11"/>
  <c r="G2005" i="11"/>
  <c r="I2005" i="11"/>
  <c r="G2004" i="11"/>
  <c r="I2004" i="11"/>
  <c r="G2003" i="11"/>
  <c r="I2003" i="11"/>
  <c r="G2002" i="11"/>
  <c r="I2002" i="11"/>
  <c r="G2001" i="11"/>
  <c r="I2001" i="11"/>
  <c r="G2000" i="11"/>
  <c r="I2000" i="11" s="1"/>
  <c r="G1999" i="11"/>
  <c r="I1999" i="11"/>
  <c r="G1998" i="11"/>
  <c r="I1998" i="11"/>
  <c r="G1997" i="11"/>
  <c r="I1997" i="11"/>
  <c r="G1996" i="11"/>
  <c r="I1996" i="11"/>
  <c r="G1995" i="11"/>
  <c r="I1995" i="11"/>
  <c r="G1994" i="11"/>
  <c r="I1994" i="11"/>
  <c r="G1993" i="11"/>
  <c r="I1993" i="11"/>
  <c r="G1992" i="11"/>
  <c r="I1992" i="11" s="1"/>
  <c r="G1991" i="11"/>
  <c r="I1991" i="11"/>
  <c r="G1990" i="11"/>
  <c r="I1990" i="11"/>
  <c r="G1989" i="11"/>
  <c r="I1989" i="11"/>
  <c r="G1988" i="11"/>
  <c r="I1988" i="11"/>
  <c r="G1987" i="11"/>
  <c r="I1987" i="11"/>
  <c r="G1986" i="11"/>
  <c r="I1986" i="11"/>
  <c r="G1985" i="11"/>
  <c r="I1985" i="11"/>
  <c r="G1984" i="11"/>
  <c r="I1984" i="11" s="1"/>
  <c r="G1983" i="11"/>
  <c r="I1983" i="11"/>
  <c r="G1982" i="11"/>
  <c r="I1982" i="11"/>
  <c r="G1981" i="11"/>
  <c r="I1981" i="11"/>
  <c r="G1980" i="11"/>
  <c r="I1980" i="11"/>
  <c r="G1979" i="11"/>
  <c r="I1979" i="11"/>
  <c r="G1978" i="11"/>
  <c r="I1978" i="11"/>
  <c r="G1977" i="11"/>
  <c r="I1977" i="11"/>
  <c r="G1976" i="11"/>
  <c r="I1976" i="11" s="1"/>
  <c r="G1975" i="11"/>
  <c r="I1975" i="11"/>
  <c r="G1974" i="11"/>
  <c r="I1974" i="11"/>
  <c r="G1973" i="11"/>
  <c r="I1973" i="11"/>
  <c r="G1972" i="11"/>
  <c r="I1972" i="11"/>
  <c r="G1971" i="11"/>
  <c r="I1971" i="11"/>
  <c r="G1970" i="11"/>
  <c r="I1970" i="11"/>
  <c r="G1969" i="11"/>
  <c r="I1969" i="11"/>
  <c r="G1968" i="11"/>
  <c r="I1968" i="11" s="1"/>
  <c r="G1967" i="11"/>
  <c r="I1967" i="11"/>
  <c r="G1966" i="11"/>
  <c r="I1966" i="11"/>
  <c r="G1965" i="11"/>
  <c r="I1965" i="11"/>
  <c r="G1964" i="11"/>
  <c r="I1964" i="11"/>
  <c r="G1963" i="11"/>
  <c r="I1963" i="11"/>
  <c r="G1962" i="11"/>
  <c r="I1962" i="11"/>
  <c r="G1961" i="11"/>
  <c r="I1961" i="11"/>
  <c r="G1960" i="11"/>
  <c r="I1960" i="11" s="1"/>
  <c r="G1959" i="11"/>
  <c r="I1959" i="11"/>
  <c r="G1958" i="11"/>
  <c r="I1958" i="11"/>
  <c r="G1957" i="11"/>
  <c r="I1957" i="11"/>
  <c r="G1956" i="11"/>
  <c r="I1956" i="11"/>
  <c r="G1955" i="11"/>
  <c r="I1955" i="11"/>
  <c r="G1954" i="11"/>
  <c r="I1954" i="11"/>
  <c r="G1953" i="11"/>
  <c r="I1953" i="11"/>
  <c r="G1952" i="11"/>
  <c r="I1952" i="11" s="1"/>
  <c r="G1951" i="11"/>
  <c r="I1951" i="11"/>
  <c r="G1950" i="11"/>
  <c r="I1950" i="11"/>
  <c r="G1949" i="11"/>
  <c r="I1949" i="11"/>
  <c r="G1948" i="11"/>
  <c r="I1948" i="11"/>
  <c r="G1947" i="11"/>
  <c r="I1947" i="11"/>
  <c r="G1946" i="11"/>
  <c r="I1946" i="11"/>
  <c r="G1945" i="11"/>
  <c r="I1945" i="11"/>
  <c r="G1944" i="11"/>
  <c r="I1944" i="11" s="1"/>
  <c r="G1943" i="11"/>
  <c r="I1943" i="11"/>
  <c r="G1942" i="11"/>
  <c r="I1942" i="11"/>
  <c r="G1941" i="11"/>
  <c r="I1941" i="11"/>
  <c r="G1940" i="11"/>
  <c r="I1940" i="11"/>
  <c r="G1939" i="11"/>
  <c r="I1939" i="11"/>
  <c r="G1938" i="11"/>
  <c r="I1938" i="11"/>
  <c r="G1937" i="11"/>
  <c r="I1937" i="11"/>
  <c r="G1936" i="11"/>
  <c r="I1936" i="11" s="1"/>
  <c r="G1935" i="11"/>
  <c r="I1935" i="11"/>
  <c r="G1934" i="11"/>
  <c r="I1934" i="11"/>
  <c r="G1933" i="11"/>
  <c r="I1933" i="11"/>
  <c r="G1932" i="11"/>
  <c r="I1932" i="11"/>
  <c r="G1931" i="11"/>
  <c r="I1931" i="11"/>
  <c r="G1930" i="11"/>
  <c r="I1930" i="11"/>
  <c r="G1929" i="11"/>
  <c r="I1929" i="11"/>
  <c r="G1928" i="11"/>
  <c r="I1928" i="11" s="1"/>
  <c r="G1927" i="11"/>
  <c r="I1927" i="11"/>
  <c r="G1926" i="11"/>
  <c r="I1926" i="11"/>
  <c r="G1925" i="11"/>
  <c r="I1925" i="11"/>
  <c r="G1924" i="11"/>
  <c r="I1924" i="11"/>
  <c r="G1923" i="11"/>
  <c r="I1923" i="11"/>
  <c r="G1922" i="11"/>
  <c r="I1922" i="11"/>
  <c r="G1921" i="11"/>
  <c r="I1921" i="11"/>
  <c r="G1920" i="11"/>
  <c r="I1920" i="11" s="1"/>
  <c r="G1919" i="11"/>
  <c r="I1919" i="11"/>
  <c r="G1918" i="11"/>
  <c r="I1918" i="11"/>
  <c r="G1917" i="11"/>
  <c r="I1917" i="11"/>
  <c r="G1916" i="11"/>
  <c r="I1916" i="11"/>
  <c r="G1915" i="11"/>
  <c r="I1915" i="11"/>
  <c r="G1914" i="11"/>
  <c r="I1914" i="11"/>
  <c r="G1913" i="11"/>
  <c r="I1913" i="11"/>
  <c r="G1912" i="11"/>
  <c r="I1912" i="11" s="1"/>
  <c r="G1911" i="11"/>
  <c r="I1911" i="11"/>
  <c r="G1910" i="11"/>
  <c r="I1910" i="11"/>
  <c r="G1909" i="11"/>
  <c r="I1909" i="11"/>
  <c r="G1908" i="11"/>
  <c r="I1908" i="11"/>
  <c r="G1907" i="11"/>
  <c r="I1907" i="11"/>
  <c r="G1906" i="11"/>
  <c r="I1906" i="11"/>
  <c r="G1905" i="11"/>
  <c r="I1905" i="11"/>
  <c r="G1904" i="11"/>
  <c r="I1904" i="11" s="1"/>
  <c r="G1903" i="11"/>
  <c r="I1903" i="11"/>
  <c r="G1902" i="11"/>
  <c r="I1902" i="11"/>
  <c r="G1901" i="11"/>
  <c r="I1901" i="11"/>
  <c r="G1900" i="11"/>
  <c r="I1900" i="11"/>
  <c r="G1899" i="11"/>
  <c r="I1899" i="11"/>
  <c r="G1898" i="11"/>
  <c r="I1898" i="11"/>
  <c r="G1897" i="11"/>
  <c r="I1897" i="11"/>
  <c r="G1896" i="11"/>
  <c r="I1896" i="11" s="1"/>
  <c r="G1895" i="11"/>
  <c r="I1895" i="11"/>
  <c r="G1894" i="11"/>
  <c r="I1894" i="11"/>
  <c r="G1893" i="11"/>
  <c r="I1893" i="11"/>
  <c r="G1892" i="11"/>
  <c r="I1892" i="11"/>
  <c r="G1891" i="11"/>
  <c r="I1891" i="11"/>
  <c r="G1890" i="11"/>
  <c r="I1890" i="11"/>
  <c r="G1889" i="11"/>
  <c r="I1889" i="11"/>
  <c r="G1888" i="11"/>
  <c r="I1888" i="11" s="1"/>
  <c r="G1887" i="11"/>
  <c r="I1887" i="11"/>
  <c r="G1886" i="11"/>
  <c r="I1886" i="11"/>
  <c r="G1885" i="11"/>
  <c r="I1885" i="11"/>
  <c r="G1884" i="11"/>
  <c r="I1884" i="11"/>
  <c r="G1883" i="11"/>
  <c r="I1883" i="11"/>
  <c r="G1882" i="11"/>
  <c r="I1882" i="11"/>
  <c r="G1881" i="11"/>
  <c r="I1881" i="11"/>
  <c r="G1880" i="11"/>
  <c r="I1880" i="11" s="1"/>
  <c r="G1879" i="11"/>
  <c r="I1879" i="11"/>
  <c r="G1878" i="11"/>
  <c r="I1878" i="11"/>
  <c r="G1877" i="11"/>
  <c r="I1877" i="11"/>
  <c r="G1876" i="11"/>
  <c r="I1876" i="11"/>
  <c r="G1875" i="11"/>
  <c r="I1875" i="11"/>
  <c r="G1874" i="11"/>
  <c r="I1874" i="11"/>
  <c r="G1873" i="11"/>
  <c r="I1873" i="11"/>
  <c r="G1872" i="11"/>
  <c r="I1872" i="11" s="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/>
  <c r="G1865" i="11"/>
  <c r="I1865" i="11"/>
  <c r="G1864" i="11"/>
  <c r="I1864" i="11" s="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/>
  <c r="G1857" i="11"/>
  <c r="I1857" i="11"/>
  <c r="G1856" i="11"/>
  <c r="I1856" i="11" s="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/>
  <c r="G1849" i="11"/>
  <c r="I1849" i="11"/>
  <c r="G1848" i="11"/>
  <c r="I1848" i="11" s="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/>
  <c r="G1841" i="11"/>
  <c r="I1841" i="11"/>
  <c r="G1840" i="11"/>
  <c r="I1840" i="11" s="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/>
  <c r="G1833" i="11"/>
  <c r="I1833" i="11"/>
  <c r="G1832" i="11"/>
  <c r="I1832" i="11" s="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/>
  <c r="G1825" i="11"/>
  <c r="I1825" i="11"/>
  <c r="G1824" i="11"/>
  <c r="I1824" i="11" s="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/>
  <c r="G1817" i="11"/>
  <c r="I1817" i="11"/>
  <c r="G1816" i="11"/>
  <c r="I1816" i="11" s="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/>
  <c r="G1809" i="11"/>
  <c r="I1809" i="11"/>
  <c r="G1808" i="11"/>
  <c r="I1808" i="11" s="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/>
  <c r="G1801" i="11"/>
  <c r="I1801" i="11"/>
  <c r="G1800" i="11"/>
  <c r="I1800" i="11" s="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/>
  <c r="G1793" i="11"/>
  <c r="I1793" i="11" s="1"/>
  <c r="G1792" i="11"/>
  <c r="I1792" i="11" s="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/>
  <c r="G1785" i="11"/>
  <c r="I1785" i="11"/>
  <c r="G1784" i="11"/>
  <c r="I1784" i="11" s="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/>
  <c r="G1777" i="11"/>
  <c r="I1777" i="11" s="1"/>
  <c r="G1776" i="11"/>
  <c r="I1776" i="11" s="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 s="1"/>
  <c r="G1769" i="11"/>
  <c r="I1769" i="11" s="1"/>
  <c r="G1768" i="11"/>
  <c r="I1768" i="11" s="1"/>
  <c r="G1767" i="11"/>
  <c r="I1767" i="11"/>
  <c r="G1766" i="11"/>
  <c r="I1766" i="11"/>
  <c r="G1765" i="11"/>
  <c r="I1765" i="11"/>
  <c r="G1764" i="11"/>
  <c r="I1764" i="11" s="1"/>
  <c r="G1763" i="11"/>
  <c r="I1763" i="11" s="1"/>
  <c r="G1762" i="11"/>
  <c r="I1762" i="11" s="1"/>
  <c r="G1761" i="11"/>
  <c r="I1761" i="11"/>
  <c r="G1760" i="11"/>
  <c r="I1760" i="11" s="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/>
  <c r="G1753" i="11"/>
  <c r="I1753" i="11" s="1"/>
  <c r="G1752" i="11"/>
  <c r="I1752" i="11" s="1"/>
  <c r="G1751" i="11"/>
  <c r="I1751" i="11"/>
  <c r="G1750" i="11"/>
  <c r="I1750" i="11"/>
  <c r="G1749" i="11"/>
  <c r="I1749" i="11"/>
  <c r="G1748" i="11"/>
  <c r="I1748" i="11" s="1"/>
  <c r="G1747" i="11"/>
  <c r="I1747" i="11" s="1"/>
  <c r="G1746" i="11"/>
  <c r="I1746" i="11" s="1"/>
  <c r="G1745" i="11"/>
  <c r="I1745" i="11" s="1"/>
  <c r="G1744" i="11"/>
  <c r="I1744" i="11" s="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/>
  <c r="G1737" i="11"/>
  <c r="I1737" i="11"/>
  <c r="G1736" i="11"/>
  <c r="I1736" i="11" s="1"/>
  <c r="G1735" i="11"/>
  <c r="I1735" i="11"/>
  <c r="G1734" i="11"/>
  <c r="I1734" i="11" s="1"/>
  <c r="G1733" i="11"/>
  <c r="I1733" i="11"/>
  <c r="G1732" i="11"/>
  <c r="I1732" i="11" s="1"/>
  <c r="G1731" i="11"/>
  <c r="I1731" i="11" s="1"/>
  <c r="G1730" i="11"/>
  <c r="I1730" i="11" s="1"/>
  <c r="G1729" i="11"/>
  <c r="I1729" i="11" s="1"/>
  <c r="G1728" i="11"/>
  <c r="I1728" i="11" s="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/>
  <c r="G1721" i="11"/>
  <c r="I1721" i="11"/>
  <c r="G1720" i="11"/>
  <c r="I1720" i="11" s="1"/>
  <c r="G1719" i="11"/>
  <c r="I1719" i="11"/>
  <c r="G1718" i="11"/>
  <c r="I1718" i="11"/>
  <c r="G1717" i="11"/>
  <c r="I1717" i="11"/>
  <c r="G1716" i="11"/>
  <c r="I1716" i="11" s="1"/>
  <c r="G1715" i="11"/>
  <c r="I1715" i="11" s="1"/>
  <c r="G1714" i="11"/>
  <c r="I1714" i="11" s="1"/>
  <c r="G1713" i="11"/>
  <c r="I1713" i="11" s="1"/>
  <c r="G1712" i="11"/>
  <c r="I1712" i="11" s="1"/>
  <c r="G1711" i="11"/>
  <c r="I1711" i="11"/>
  <c r="G1710" i="11"/>
  <c r="I1710" i="11" s="1"/>
  <c r="G1709" i="11"/>
  <c r="I1709" i="11"/>
  <c r="G1708" i="11"/>
  <c r="I1708" i="11"/>
  <c r="G1707" i="11"/>
  <c r="I1707" i="11"/>
  <c r="G1706" i="11"/>
  <c r="I1706" i="11"/>
  <c r="G1705" i="11"/>
  <c r="I1705" i="11"/>
  <c r="G1704" i="11"/>
  <c r="I1704" i="11" s="1"/>
  <c r="G1703" i="11"/>
  <c r="I1703" i="11"/>
  <c r="G1702" i="11"/>
  <c r="I1702" i="11" s="1"/>
  <c r="G1701" i="11"/>
  <c r="I1701" i="11"/>
  <c r="G1700" i="11"/>
  <c r="I1700" i="11" s="1"/>
  <c r="G1699" i="11"/>
  <c r="I1699" i="11" s="1"/>
  <c r="G1698" i="11"/>
  <c r="I1698" i="11" s="1"/>
  <c r="G1697" i="11"/>
  <c r="I1697" i="11" s="1"/>
  <c r="G1696" i="11"/>
  <c r="I1696" i="11" s="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/>
  <c r="G1689" i="11"/>
  <c r="I1689" i="11"/>
  <c r="G1688" i="11"/>
  <c r="I1688" i="11" s="1"/>
  <c r="G1687" i="11"/>
  <c r="I1687" i="11"/>
  <c r="G1686" i="11"/>
  <c r="I1686" i="11" s="1"/>
  <c r="G1685" i="11"/>
  <c r="I1685" i="11"/>
  <c r="G1684" i="11"/>
  <c r="I1684" i="11"/>
  <c r="G1683" i="11"/>
  <c r="I1683" i="11" s="1"/>
  <c r="G1682" i="11"/>
  <c r="I1682" i="11" s="1"/>
  <c r="G1681" i="11"/>
  <c r="I1681" i="11" s="1"/>
  <c r="G1680" i="11"/>
  <c r="I1680" i="11" s="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/>
  <c r="G1673" i="11"/>
  <c r="I1673" i="11"/>
  <c r="G1672" i="11"/>
  <c r="I1672" i="11" s="1"/>
  <c r="G1671" i="11"/>
  <c r="I1671" i="11"/>
  <c r="G1670" i="11"/>
  <c r="I1670" i="11" s="1"/>
  <c r="G1669" i="11"/>
  <c r="I1669" i="11"/>
  <c r="G1668" i="11"/>
  <c r="I1668" i="11" s="1"/>
  <c r="G1667" i="11"/>
  <c r="I1667" i="11"/>
  <c r="G1666" i="11"/>
  <c r="I1666" i="11" s="1"/>
  <c r="G1665" i="11"/>
  <c r="I1665" i="11" s="1"/>
  <c r="G1664" i="11"/>
  <c r="I1664" i="11" s="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 s="1"/>
  <c r="G1657" i="11"/>
  <c r="I1657" i="11"/>
  <c r="G1656" i="11"/>
  <c r="I1656" i="11" s="1"/>
  <c r="G1655" i="11"/>
  <c r="I1655" i="11"/>
  <c r="G1654" i="11"/>
  <c r="I1654" i="11" s="1"/>
  <c r="G1653" i="11"/>
  <c r="I1653" i="11"/>
  <c r="G1652" i="11"/>
  <c r="I1652" i="11" s="1"/>
  <c r="G1651" i="11"/>
  <c r="I1651" i="11" s="1"/>
  <c r="G1650" i="11"/>
  <c r="I1650" i="11"/>
  <c r="G1649" i="11"/>
  <c r="I1649" i="11" s="1"/>
  <c r="G1648" i="11"/>
  <c r="I1648" i="11" s="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/>
  <c r="G1641" i="11"/>
  <c r="I1641" i="11"/>
  <c r="G1640" i="11"/>
  <c r="I1640" i="11" s="1"/>
  <c r="G1639" i="11"/>
  <c r="I1639" i="11"/>
  <c r="G1638" i="11"/>
  <c r="I1638" i="11" s="1"/>
  <c r="G1637" i="11"/>
  <c r="I1637" i="11"/>
  <c r="G1636" i="11"/>
  <c r="I1636" i="11" s="1"/>
  <c r="G1635" i="11"/>
  <c r="I1635" i="11" s="1"/>
  <c r="G1634" i="11"/>
  <c r="I1634" i="11" s="1"/>
  <c r="G1633" i="11"/>
  <c r="I1633" i="11"/>
  <c r="G1632" i="11"/>
  <c r="I1632" i="11" s="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/>
  <c r="G1625" i="11"/>
  <c r="I1625" i="11"/>
  <c r="G1624" i="11"/>
  <c r="I1624" i="11" s="1"/>
  <c r="G1623" i="11"/>
  <c r="I1623" i="11"/>
  <c r="G1622" i="11"/>
  <c r="I1622" i="11" s="1"/>
  <c r="G1621" i="11"/>
  <c r="I1621" i="11"/>
  <c r="G1620" i="11"/>
  <c r="I1620" i="11" s="1"/>
  <c r="G1619" i="11"/>
  <c r="I1619" i="11" s="1"/>
  <c r="G1618" i="11"/>
  <c r="I1618" i="11" s="1"/>
  <c r="G1617" i="11"/>
  <c r="I1617" i="11" s="1"/>
  <c r="G1616" i="11"/>
  <c r="I1616" i="11" s="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/>
  <c r="G1609" i="11"/>
  <c r="I1609" i="11"/>
  <c r="G1608" i="11"/>
  <c r="I1608" i="11" s="1"/>
  <c r="G1607" i="11"/>
  <c r="I1607" i="11"/>
  <c r="G1606" i="11"/>
  <c r="I1606" i="11" s="1"/>
  <c r="G1605" i="11"/>
  <c r="I1605" i="11"/>
  <c r="G1604" i="11"/>
  <c r="I1604" i="11" s="1"/>
  <c r="G1603" i="11"/>
  <c r="I1603" i="11" s="1"/>
  <c r="G1602" i="11"/>
  <c r="I1602" i="11" s="1"/>
  <c r="G1601" i="11"/>
  <c r="I1601" i="11" s="1"/>
  <c r="G1600" i="11"/>
  <c r="I1600" i="11" s="1"/>
  <c r="G1599" i="11"/>
  <c r="I1599" i="11"/>
  <c r="G1598" i="11"/>
  <c r="I1598" i="11"/>
  <c r="G1597" i="11"/>
  <c r="I1597" i="11"/>
  <c r="G1596" i="11"/>
  <c r="I1596" i="11"/>
  <c r="G1595" i="11"/>
  <c r="I1595" i="11"/>
  <c r="G1594" i="11"/>
  <c r="I1594" i="11"/>
  <c r="G1593" i="11"/>
  <c r="I1593" i="11"/>
  <c r="G1592" i="11"/>
  <c r="I1592" i="11" s="1"/>
  <c r="G1591" i="11"/>
  <c r="I1591" i="11"/>
  <c r="G1590" i="11"/>
  <c r="I1590" i="11"/>
  <c r="G1589" i="11"/>
  <c r="I1589" i="11"/>
  <c r="G1588" i="11"/>
  <c r="I1588" i="11" s="1"/>
  <c r="G1587" i="11"/>
  <c r="I1587" i="11" s="1"/>
  <c r="G1586" i="11"/>
  <c r="I1586" i="11" s="1"/>
  <c r="G1585" i="11"/>
  <c r="I1585" i="11" s="1"/>
  <c r="G1584" i="11"/>
  <c r="I1584" i="11" s="1"/>
  <c r="G1583" i="11"/>
  <c r="I1583" i="11"/>
  <c r="G1582" i="11"/>
  <c r="I1582" i="11"/>
  <c r="G1581" i="11"/>
  <c r="I1581" i="11"/>
  <c r="G1580" i="11"/>
  <c r="I1580" i="11"/>
  <c r="G1579" i="11"/>
  <c r="I1579" i="11"/>
  <c r="G1578" i="11"/>
  <c r="I1578" i="11"/>
  <c r="G1577" i="11"/>
  <c r="I1577" i="11"/>
  <c r="G1576" i="11"/>
  <c r="I1576" i="11" s="1"/>
  <c r="G1575" i="11"/>
  <c r="I1575" i="11"/>
  <c r="G1574" i="11"/>
  <c r="I1574" i="11" s="1"/>
  <c r="G1573" i="11"/>
  <c r="I1573" i="11"/>
  <c r="G1572" i="11"/>
  <c r="I1572" i="11" s="1"/>
  <c r="G1571" i="11"/>
  <c r="I1571" i="11" s="1"/>
  <c r="G1570" i="11"/>
  <c r="I1570" i="11" s="1"/>
  <c r="G1569" i="11"/>
  <c r="I1569" i="11" s="1"/>
  <c r="G1568" i="11"/>
  <c r="I1568" i="11" s="1"/>
  <c r="G1567" i="11"/>
  <c r="I1567" i="11"/>
  <c r="G1566" i="11"/>
  <c r="I1566" i="11"/>
  <c r="G1565" i="11"/>
  <c r="I1565" i="11"/>
  <c r="G1564" i="11"/>
  <c r="I1564" i="11" s="1"/>
  <c r="G1563" i="11"/>
  <c r="I1563" i="11"/>
  <c r="G1562" i="11"/>
  <c r="I1562" i="11"/>
  <c r="G1561" i="11"/>
  <c r="I1561" i="11"/>
  <c r="G1560" i="11"/>
  <c r="I1560" i="11" s="1"/>
  <c r="G1559" i="11"/>
  <c r="I1559" i="11"/>
  <c r="G1558" i="11"/>
  <c r="I1558" i="11" s="1"/>
  <c r="G1557" i="11"/>
  <c r="I1557" i="11"/>
  <c r="G1556" i="11"/>
  <c r="I1556" i="11"/>
  <c r="G1555" i="11"/>
  <c r="I1555" i="11" s="1"/>
  <c r="G1554" i="11"/>
  <c r="I1554" i="11" s="1"/>
  <c r="G1553" i="11"/>
  <c r="I1553" i="11" s="1"/>
  <c r="G1552" i="11"/>
  <c r="I1552" i="11" s="1"/>
  <c r="G1551" i="11"/>
  <c r="I1551" i="11"/>
  <c r="G1550" i="11"/>
  <c r="I1550" i="11"/>
  <c r="G1549" i="11"/>
  <c r="I1549" i="11"/>
  <c r="G1548" i="11"/>
  <c r="I1548" i="11"/>
  <c r="G1547" i="11"/>
  <c r="I1547" i="11"/>
  <c r="G1546" i="11"/>
  <c r="I1546" i="11"/>
  <c r="G1545" i="11"/>
  <c r="I1545" i="11"/>
  <c r="G1544" i="11"/>
  <c r="I1544" i="11" s="1"/>
  <c r="G1543" i="11"/>
  <c r="I1543" i="11" s="1"/>
  <c r="G1542" i="11"/>
  <c r="I1542" i="11" s="1"/>
  <c r="G1541" i="11"/>
  <c r="I1541" i="11" s="1"/>
  <c r="G1540" i="11"/>
  <c r="I1540" i="11" s="1"/>
  <c r="G1539" i="11"/>
  <c r="I1539" i="11"/>
  <c r="G1538" i="11"/>
  <c r="I1538" i="11" s="1"/>
  <c r="G1537" i="11"/>
  <c r="I1537" i="11" s="1"/>
  <c r="G1536" i="11"/>
  <c r="I1536" i="11" s="1"/>
  <c r="G1535" i="11"/>
  <c r="I1535" i="11"/>
  <c r="G1534" i="11"/>
  <c r="I1534" i="11"/>
  <c r="G1533" i="11"/>
  <c r="I1533" i="11"/>
  <c r="G1532" i="11"/>
  <c r="I1532" i="11"/>
  <c r="G1531" i="11"/>
  <c r="I1531" i="11"/>
  <c r="G1530" i="11"/>
  <c r="I1530" i="11" s="1"/>
  <c r="G1529" i="11"/>
  <c r="I1529" i="11"/>
  <c r="G1528" i="11"/>
  <c r="I1528" i="11" s="1"/>
  <c r="G1527" i="11"/>
  <c r="I1527" i="11" s="1"/>
  <c r="G1526" i="11"/>
  <c r="I1526" i="11" s="1"/>
  <c r="G1525" i="11"/>
  <c r="I1525" i="11" s="1"/>
  <c r="G1524" i="11"/>
  <c r="I1524" i="11" s="1"/>
  <c r="G1523" i="11"/>
  <c r="I1523" i="11" s="1"/>
  <c r="G1522" i="11"/>
  <c r="I1522" i="11"/>
  <c r="G1521" i="11"/>
  <c r="I1521" i="11" s="1"/>
  <c r="G1520" i="11"/>
  <c r="I1520" i="11" s="1"/>
  <c r="G1519" i="11"/>
  <c r="I1519" i="11"/>
  <c r="G1518" i="11"/>
  <c r="I1518" i="11"/>
  <c r="G1517" i="11"/>
  <c r="I1517" i="11"/>
  <c r="G1516" i="11"/>
  <c r="I1516" i="11"/>
  <c r="G1515" i="11"/>
  <c r="I1515" i="11"/>
  <c r="G1514" i="11"/>
  <c r="I1514" i="11"/>
  <c r="G1513" i="11"/>
  <c r="I1513" i="11" s="1"/>
  <c r="G1512" i="11"/>
  <c r="I1512" i="11" s="1"/>
  <c r="G1511" i="11"/>
  <c r="I1511" i="11" s="1"/>
  <c r="G1510" i="11"/>
  <c r="I1510" i="11" s="1"/>
  <c r="G1509" i="11"/>
  <c r="I1509" i="11" s="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/>
  <c r="G1497" i="11"/>
  <c r="I1497" i="11"/>
  <c r="G1496" i="11"/>
  <c r="I1496" i="11" s="1"/>
  <c r="G1495" i="11"/>
  <c r="I1495" i="11" s="1"/>
  <c r="G1494" i="11"/>
  <c r="I1494" i="11" s="1"/>
  <c r="G1493" i="11"/>
  <c r="I1493" i="11" s="1"/>
  <c r="G1492" i="11"/>
  <c r="I1492" i="11" s="1"/>
  <c r="G1491" i="11"/>
  <c r="I1491" i="11" s="1"/>
  <c r="G1490" i="11"/>
  <c r="I1490" i="11" s="1"/>
  <c r="G1489" i="11"/>
  <c r="I1489" i="11" s="1"/>
  <c r="G1488" i="11"/>
  <c r="I1488" i="11" s="1"/>
  <c r="G1487" i="11"/>
  <c r="I1487" i="11" s="1"/>
  <c r="G1486" i="11"/>
  <c r="I1486" i="11"/>
  <c r="G1485" i="11"/>
  <c r="I1485" i="11"/>
  <c r="G1484" i="11"/>
  <c r="I1484" i="11"/>
  <c r="G1483" i="11"/>
  <c r="I1483" i="11"/>
  <c r="G1482" i="11"/>
  <c r="I1482" i="11"/>
  <c r="G1481" i="11"/>
  <c r="I1481" i="11"/>
  <c r="G1480" i="11"/>
  <c r="I1480" i="11" s="1"/>
  <c r="G1479" i="11"/>
  <c r="I1479" i="11"/>
  <c r="G1478" i="11"/>
  <c r="I1478" i="11" s="1"/>
  <c r="G1477" i="11"/>
  <c r="I1477" i="11" s="1"/>
  <c r="G1476" i="11"/>
  <c r="I1476" i="11" s="1"/>
  <c r="G1475" i="11"/>
  <c r="I1475" i="11" s="1"/>
  <c r="G1474" i="11"/>
  <c r="I1474" i="11" s="1"/>
  <c r="G1473" i="11"/>
  <c r="I1473" i="11" s="1"/>
  <c r="G1472" i="11"/>
  <c r="I1472" i="11" s="1"/>
  <c r="G1471" i="11"/>
  <c r="I1471" i="11"/>
  <c r="G1470" i="11"/>
  <c r="I1470" i="11"/>
  <c r="G1469" i="11"/>
  <c r="I1469" i="11"/>
  <c r="G1468" i="11"/>
  <c r="I1468" i="11"/>
  <c r="G1467" i="11"/>
  <c r="I1467" i="11"/>
  <c r="G1466" i="11"/>
  <c r="I1466" i="11"/>
  <c r="G1465" i="11"/>
  <c r="I1465" i="11"/>
  <c r="G1464" i="11"/>
  <c r="I1464" i="11" s="1"/>
  <c r="G1463" i="11"/>
  <c r="I1463" i="11" s="1"/>
  <c r="G1462" i="11"/>
  <c r="I1462" i="11"/>
  <c r="G1461" i="11"/>
  <c r="I1461" i="11" s="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/>
  <c r="G1454" i="11"/>
  <c r="I1454" i="11"/>
  <c r="G1453" i="11"/>
  <c r="I1453" i="11"/>
  <c r="G1452" i="11"/>
  <c r="I1452" i="11"/>
  <c r="G1451" i="11"/>
  <c r="I1451" i="11"/>
  <c r="G1450" i="11"/>
  <c r="I1450" i="11"/>
  <c r="G1449" i="11"/>
  <c r="I1449" i="11"/>
  <c r="G1448" i="11"/>
  <c r="I1448" i="11" s="1"/>
  <c r="G1447" i="11"/>
  <c r="I1447" i="11" s="1"/>
  <c r="G1446" i="11"/>
  <c r="I1446" i="11" s="1"/>
  <c r="G1445" i="11"/>
  <c r="I1445" i="11"/>
  <c r="G1444" i="11"/>
  <c r="I1444" i="11" s="1"/>
  <c r="G1443" i="11"/>
  <c r="I1443" i="11" s="1"/>
  <c r="G1442" i="11"/>
  <c r="I1442" i="11" s="1"/>
  <c r="G1441" i="11"/>
  <c r="I1441" i="11" s="1"/>
  <c r="G1440" i="11"/>
  <c r="I1440" i="11" s="1"/>
  <c r="G1439" i="11"/>
  <c r="I1439" i="11"/>
  <c r="G1438" i="11"/>
  <c r="I1438" i="11"/>
  <c r="G1437" i="11"/>
  <c r="I1437" i="11"/>
  <c r="G1436" i="11"/>
  <c r="I1436" i="11" s="1"/>
  <c r="G1435" i="11"/>
  <c r="I1435" i="11"/>
  <c r="G1434" i="11"/>
  <c r="I1434" i="11"/>
  <c r="G1433" i="11"/>
  <c r="I1433" i="11"/>
  <c r="G1432" i="11"/>
  <c r="I1432" i="11" s="1"/>
  <c r="G1431" i="11"/>
  <c r="I1431" i="11" s="1"/>
  <c r="G1430" i="11"/>
  <c r="I1430" i="11" s="1"/>
  <c r="G1429" i="11"/>
  <c r="I1429" i="11" s="1"/>
  <c r="G1428" i="11"/>
  <c r="I1428" i="11"/>
  <c r="G1427" i="11"/>
  <c r="I1427" i="11" s="1"/>
  <c r="G1426" i="11"/>
  <c r="I1426" i="11" s="1"/>
  <c r="G1425" i="11"/>
  <c r="I1425" i="11" s="1"/>
  <c r="G1424" i="11"/>
  <c r="I1424" i="11" s="1"/>
  <c r="G1423" i="11"/>
  <c r="I1423" i="11"/>
  <c r="G1422" i="11"/>
  <c r="I1422" i="11"/>
  <c r="G1421" i="11"/>
  <c r="I1421" i="11"/>
  <c r="G1420" i="11"/>
  <c r="I1420" i="11"/>
  <c r="G1419" i="11"/>
  <c r="I1419" i="11" s="1"/>
  <c r="G1418" i="11"/>
  <c r="I1418" i="11"/>
  <c r="G1417" i="11"/>
  <c r="I1417" i="11"/>
  <c r="G1416" i="11"/>
  <c r="I1416" i="11" s="1"/>
  <c r="G1415" i="11"/>
  <c r="I1415" i="11" s="1"/>
  <c r="G1414" i="11"/>
  <c r="I1414" i="11" s="1"/>
  <c r="G1413" i="11"/>
  <c r="I1413" i="11" s="1"/>
  <c r="G1412" i="11"/>
  <c r="I1412" i="11" s="1"/>
  <c r="G1411" i="11"/>
  <c r="I1411" i="11"/>
  <c r="G1410" i="11"/>
  <c r="I1410" i="11" s="1"/>
  <c r="G1409" i="11"/>
  <c r="I1409" i="11" s="1"/>
  <c r="G1408" i="11"/>
  <c r="I1408" i="11" s="1"/>
  <c r="G1407" i="11"/>
  <c r="I1407" i="11"/>
  <c r="G1406" i="11"/>
  <c r="I1406" i="11"/>
  <c r="G1405" i="11"/>
  <c r="I1405" i="11"/>
  <c r="G1404" i="11"/>
  <c r="I1404" i="11"/>
  <c r="G1403" i="11"/>
  <c r="I1403" i="11"/>
  <c r="G1402" i="11"/>
  <c r="I1402" i="11" s="1"/>
  <c r="G1401" i="11"/>
  <c r="I1401" i="11"/>
  <c r="G1400" i="11"/>
  <c r="I1400" i="11" s="1"/>
  <c r="G1399" i="11"/>
  <c r="I1399" i="11" s="1"/>
  <c r="G1398" i="11"/>
  <c r="I1398" i="11" s="1"/>
  <c r="G1397" i="11"/>
  <c r="I1397" i="11" s="1"/>
  <c r="G1396" i="11"/>
  <c r="I1396" i="11" s="1"/>
  <c r="G1395" i="11"/>
  <c r="I1395" i="11" s="1"/>
  <c r="G1394" i="11"/>
  <c r="I1394" i="11"/>
  <c r="G1393" i="11"/>
  <c r="I1393" i="11" s="1"/>
  <c r="G1392" i="11"/>
  <c r="I1392" i="11" s="1"/>
  <c r="G1391" i="11"/>
  <c r="I1391" i="11"/>
  <c r="G1390" i="11"/>
  <c r="I1390" i="11"/>
  <c r="G1389" i="11"/>
  <c r="I1389" i="11"/>
  <c r="G1388" i="11"/>
  <c r="I1388" i="11"/>
  <c r="G1387" i="11"/>
  <c r="I1387" i="11"/>
  <c r="G1386" i="11"/>
  <c r="I1386" i="11"/>
  <c r="G1385" i="11"/>
  <c r="I1385" i="11"/>
  <c r="G1384" i="11"/>
  <c r="I1384" i="11" s="1"/>
  <c r="G1383" i="11"/>
  <c r="I1383" i="11" s="1"/>
  <c r="G1382" i="11"/>
  <c r="I1382" i="11" s="1"/>
  <c r="G1381" i="11"/>
  <c r="I1381" i="11" s="1"/>
  <c r="G1380" i="11"/>
  <c r="I1380" i="11" s="1"/>
  <c r="G1379" i="11"/>
  <c r="I1379" i="11" s="1"/>
  <c r="G1378" i="11"/>
  <c r="I1378" i="11" s="1"/>
  <c r="G1377" i="11"/>
  <c r="I1377" i="11"/>
  <c r="G1376" i="11"/>
  <c r="I1376" i="11" s="1"/>
  <c r="G1375" i="11"/>
  <c r="I1375" i="11"/>
  <c r="G1374" i="11"/>
  <c r="I1374" i="11"/>
  <c r="G1373" i="11"/>
  <c r="I1373" i="11"/>
  <c r="G1372" i="11"/>
  <c r="I1372" i="11"/>
  <c r="G1371" i="11"/>
  <c r="I1371" i="11"/>
  <c r="G1370" i="11"/>
  <c r="I1370" i="11"/>
  <c r="G1369" i="11"/>
  <c r="I1369" i="11"/>
  <c r="G1368" i="11"/>
  <c r="I1368" i="11" s="1"/>
  <c r="G1367" i="11"/>
  <c r="I1367" i="11" s="1"/>
  <c r="G1366" i="11"/>
  <c r="I1366" i="11" s="1"/>
  <c r="G1365" i="11"/>
  <c r="I1365" i="11" s="1"/>
  <c r="G1364" i="11"/>
  <c r="I1364" i="11" s="1"/>
  <c r="G1363" i="11"/>
  <c r="I1363" i="11" s="1"/>
  <c r="G1362" i="11"/>
  <c r="I1362" i="11" s="1"/>
  <c r="G1361" i="11"/>
  <c r="I1361" i="11" s="1"/>
  <c r="G1360" i="11"/>
  <c r="I1360" i="11" s="1"/>
  <c r="G1359" i="11"/>
  <c r="I1359" i="11"/>
  <c r="G1358" i="11"/>
  <c r="I1358" i="11"/>
  <c r="G1357" i="11"/>
  <c r="I1357" i="11"/>
  <c r="G1356" i="11"/>
  <c r="I1356" i="11"/>
  <c r="G1355" i="11"/>
  <c r="I1355" i="11"/>
  <c r="G1354" i="11"/>
  <c r="I1354" i="11"/>
  <c r="G1353" i="11"/>
  <c r="I1353" i="11"/>
  <c r="G1352" i="11"/>
  <c r="I1352" i="11" s="1"/>
  <c r="G1351" i="11"/>
  <c r="I1351" i="11"/>
  <c r="G1350" i="11"/>
  <c r="I1350" i="11" s="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/>
  <c r="G1342" i="11"/>
  <c r="I1342" i="11"/>
  <c r="G1341" i="11"/>
  <c r="I1341" i="11"/>
  <c r="G1340" i="11"/>
  <c r="I1340" i="11"/>
  <c r="G1339" i="11"/>
  <c r="I1339" i="11"/>
  <c r="G1338" i="11"/>
  <c r="I1338" i="11"/>
  <c r="G1337" i="11"/>
  <c r="I1337" i="11"/>
  <c r="G1336" i="11"/>
  <c r="I1336" i="11" s="1"/>
  <c r="G1335" i="11"/>
  <c r="I1335" i="11" s="1"/>
  <c r="G1334" i="11"/>
  <c r="I1334" i="11" s="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/>
  <c r="G1326" i="11"/>
  <c r="I1326" i="11"/>
  <c r="G1325" i="11"/>
  <c r="I1325" i="11" s="1"/>
  <c r="G1324" i="11"/>
  <c r="I1324" i="11"/>
  <c r="G1323" i="11"/>
  <c r="I1323" i="11"/>
  <c r="G1322" i="11"/>
  <c r="I1322" i="11"/>
  <c r="G1321" i="11"/>
  <c r="I1321" i="11"/>
  <c r="G1320" i="11"/>
  <c r="I1320" i="11" s="1"/>
  <c r="G1319" i="11"/>
  <c r="I1319" i="11" s="1"/>
  <c r="G1318" i="11"/>
  <c r="I1318" i="11" s="1"/>
  <c r="G1317" i="11"/>
  <c r="I1317" i="1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/>
  <c r="G1309" i="11"/>
  <c r="I1309" i="11"/>
  <c r="G1308" i="11"/>
  <c r="I1308" i="11" s="1"/>
  <c r="G1307" i="11"/>
  <c r="I1307" i="11"/>
  <c r="G1306" i="11"/>
  <c r="I1306" i="11"/>
  <c r="G1305" i="11"/>
  <c r="I1305" i="11"/>
  <c r="G1304" i="11"/>
  <c r="I1304" i="11" s="1"/>
  <c r="G1303" i="11"/>
  <c r="I1303" i="11" s="1"/>
  <c r="G1302" i="11"/>
  <c r="I1302" i="11" s="1"/>
  <c r="G1301" i="11"/>
  <c r="I1301" i="11" s="1"/>
  <c r="G1300" i="11"/>
  <c r="I1300" i="11"/>
  <c r="G1299" i="11"/>
  <c r="I1299" i="11" s="1"/>
  <c r="G1298" i="11"/>
  <c r="I1298" i="11" s="1"/>
  <c r="G1297" i="11"/>
  <c r="I1297" i="11" s="1"/>
  <c r="G1296" i="11"/>
  <c r="I1296" i="11" s="1"/>
  <c r="G1295" i="11"/>
  <c r="I1295" i="11"/>
  <c r="G1294" i="11"/>
  <c r="I1294" i="11"/>
  <c r="G1293" i="11"/>
  <c r="I1293" i="11"/>
  <c r="G1292" i="11"/>
  <c r="I1292" i="11"/>
  <c r="G1291" i="11"/>
  <c r="I1291" i="11" s="1"/>
  <c r="G1290" i="11"/>
  <c r="I1290" i="11"/>
  <c r="G1289" i="11"/>
  <c r="I1289" i="11"/>
  <c r="G1288" i="11"/>
  <c r="I1288" i="11" s="1"/>
  <c r="G1287" i="11"/>
  <c r="I1287" i="11" s="1"/>
  <c r="G1286" i="11"/>
  <c r="I1286" i="11" s="1"/>
  <c r="G1285" i="11"/>
  <c r="I1285" i="11" s="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 s="1"/>
  <c r="G1266" i="11"/>
  <c r="I1266" i="11" s="1"/>
  <c r="G1265" i="11"/>
  <c r="I1265" i="11" s="1"/>
  <c r="G1264" i="11"/>
  <c r="I1264" i="11" s="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 s="1"/>
  <c r="G1256" i="11"/>
  <c r="I1256" i="11" s="1"/>
  <c r="G1255" i="11"/>
  <c r="I1255" i="11" s="1"/>
  <c r="G1254" i="11"/>
  <c r="I1254" i="11" s="1"/>
  <c r="G1253" i="11"/>
  <c r="I1253" i="11" s="1"/>
  <c r="G1252" i="11"/>
  <c r="I1252" i="11" s="1"/>
  <c r="G1251" i="11"/>
  <c r="I1251" i="11" s="1"/>
  <c r="G1250" i="11"/>
  <c r="I1250" i="11" s="1"/>
  <c r="G1249" i="11"/>
  <c r="I1249" i="11"/>
  <c r="G1248" i="11"/>
  <c r="I1248" i="11" s="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 s="1"/>
  <c r="G1239" i="11"/>
  <c r="I1239" i="11" s="1"/>
  <c r="G1238" i="11"/>
  <c r="I1238" i="11" s="1"/>
  <c r="G1237" i="11"/>
  <c r="I1237" i="11" s="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 s="1"/>
  <c r="G1223" i="11"/>
  <c r="I1223" i="11" s="1"/>
  <c r="G1222" i="11"/>
  <c r="I1222" i="11" s="1"/>
  <c r="G1221" i="11"/>
  <c r="I1221" i="11" s="1"/>
  <c r="G1220" i="11"/>
  <c r="I1220" i="11" s="1"/>
  <c r="G1219" i="11"/>
  <c r="I1219" i="11" s="1"/>
  <c r="G1218" i="11"/>
  <c r="I1218" i="11" s="1"/>
  <c r="G1217" i="11"/>
  <c r="I1217" i="11" s="1"/>
  <c r="G1216" i="11"/>
  <c r="I1216" i="11" s="1"/>
  <c r="G1215" i="11"/>
  <c r="I1215" i="11"/>
  <c r="G1214" i="11"/>
  <c r="I1214" i="11" s="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 s="1"/>
  <c r="G1207" i="11"/>
  <c r="I1207" i="11" s="1"/>
  <c r="G1206" i="11"/>
  <c r="I1206" i="11"/>
  <c r="G1205" i="11"/>
  <c r="I1205" i="11" s="1"/>
  <c r="G1204" i="11"/>
  <c r="I1204" i="11" s="1"/>
  <c r="G1203" i="11"/>
  <c r="I1203" i="11" s="1"/>
  <c r="G1202" i="11"/>
  <c r="I1202" i="11" s="1"/>
  <c r="G1201" i="11"/>
  <c r="I1201" i="11" s="1"/>
  <c r="G1200" i="11"/>
  <c r="I1200" i="11" s="1"/>
  <c r="G1199" i="11"/>
  <c r="I1199" i="11"/>
  <c r="G1198" i="11"/>
  <c r="I1198" i="11"/>
  <c r="G1197" i="11"/>
  <c r="I1197" i="11" s="1"/>
  <c r="G1196" i="11"/>
  <c r="I1196" i="11"/>
  <c r="G1195" i="11"/>
  <c r="I1195" i="11"/>
  <c r="G1194" i="11"/>
  <c r="I1194" i="11"/>
  <c r="G1193" i="11"/>
  <c r="I1193" i="11"/>
  <c r="G1192" i="11"/>
  <c r="I1192" i="11" s="1"/>
  <c r="G1191" i="11"/>
  <c r="I1191" i="11" s="1"/>
  <c r="G1190" i="11"/>
  <c r="I1190" i="11" s="1"/>
  <c r="G1189" i="11"/>
  <c r="I1189" i="11"/>
  <c r="G1188" i="11"/>
  <c r="I1188" i="11" s="1"/>
  <c r="G1187" i="11"/>
  <c r="I1187" i="11" s="1"/>
  <c r="G1186" i="11"/>
  <c r="I1186" i="11" s="1"/>
  <c r="G1185" i="11"/>
  <c r="I1185" i="11" s="1"/>
  <c r="G1184" i="11"/>
  <c r="I1184" i="11" s="1"/>
  <c r="G1183" i="11"/>
  <c r="I1183" i="11"/>
  <c r="G1182" i="11"/>
  <c r="I1182" i="11"/>
  <c r="G1181" i="11"/>
  <c r="I1181" i="11" s="1"/>
  <c r="G1180" i="11"/>
  <c r="I1180" i="11" s="1"/>
  <c r="G1179" i="11"/>
  <c r="I1179" i="11"/>
  <c r="G1178" i="11"/>
  <c r="I1178" i="11"/>
  <c r="G1177" i="11"/>
  <c r="I1177" i="11"/>
  <c r="G1176" i="11"/>
  <c r="I1176" i="11" s="1"/>
  <c r="G1175" i="11"/>
  <c r="I1175" i="11" s="1"/>
  <c r="G1174" i="11"/>
  <c r="I1174" i="11" s="1"/>
  <c r="G1173" i="11"/>
  <c r="I1173" i="11" s="1"/>
  <c r="G1172" i="11"/>
  <c r="I1172" i="11"/>
  <c r="G1171" i="11"/>
  <c r="I1171" i="11" s="1"/>
  <c r="G1170" i="11"/>
  <c r="I1170" i="11" s="1"/>
  <c r="G1169" i="11"/>
  <c r="I1169" i="11" s="1"/>
  <c r="G1168" i="11"/>
  <c r="I1168" i="11" s="1"/>
  <c r="G1167" i="11"/>
  <c r="I1167" i="11"/>
  <c r="G1166" i="11"/>
  <c r="I1166" i="11"/>
  <c r="G1165" i="11"/>
  <c r="I1165" i="11"/>
  <c r="G1164" i="11"/>
  <c r="I1164" i="11"/>
  <c r="G1163" i="11"/>
  <c r="I1163" i="11" s="1"/>
  <c r="G1162" i="11"/>
  <c r="I1162" i="11"/>
  <c r="G1161" i="11"/>
  <c r="I1161" i="11"/>
  <c r="G1160" i="11"/>
  <c r="I1160" i="11" s="1"/>
  <c r="G1159" i="11"/>
  <c r="I1159" i="11" s="1"/>
  <c r="G1158" i="11"/>
  <c r="I1158" i="11" s="1"/>
  <c r="G1157" i="11"/>
  <c r="I1157" i="11" s="1"/>
  <c r="G1156" i="11"/>
  <c r="I1156" i="11" s="1"/>
  <c r="G1155" i="11"/>
  <c r="I1155" i="11"/>
  <c r="G1154" i="11"/>
  <c r="I1154" i="11" s="1"/>
  <c r="G1153" i="11"/>
  <c r="I1153" i="11" s="1"/>
  <c r="G1152" i="11"/>
  <c r="I1152" i="11" s="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 s="1"/>
  <c r="G1145" i="11"/>
  <c r="I1145" i="1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/>
  <c r="G1138" i="11"/>
  <c r="I1138" i="11" s="1"/>
  <c r="G1137" i="11"/>
  <c r="I1137" i="11" s="1"/>
  <c r="G1136" i="11"/>
  <c r="I1136" i="11" s="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 s="1"/>
  <c r="G1128" i="11"/>
  <c r="I1128" i="11" s="1"/>
  <c r="G1127" i="11"/>
  <c r="I1127" i="11" s="1"/>
  <c r="G1126" i="11"/>
  <c r="I1126" i="11" s="1"/>
  <c r="G1125" i="11"/>
  <c r="I1125" i="11" s="1"/>
  <c r="G1124" i="11"/>
  <c r="I1124" i="11" s="1"/>
  <c r="G1123" i="11"/>
  <c r="I1123" i="11" s="1"/>
  <c r="G1122" i="11"/>
  <c r="I1122" i="11"/>
  <c r="G1121" i="11"/>
  <c r="I1121" i="11" s="1"/>
  <c r="G1120" i="11"/>
  <c r="I1120" i="11" s="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 s="1"/>
  <c r="G1112" i="11"/>
  <c r="I1112" i="11" s="1"/>
  <c r="G1111" i="11"/>
  <c r="I1111" i="11" s="1"/>
  <c r="G1110" i="11"/>
  <c r="I1110" i="11" s="1"/>
  <c r="G1109" i="11"/>
  <c r="I1109" i="11" s="1"/>
  <c r="G1108" i="11"/>
  <c r="I1108" i="11" s="1"/>
  <c r="G1107" i="11"/>
  <c r="I1107" i="11" s="1"/>
  <c r="G1106" i="11"/>
  <c r="I1106" i="11" s="1"/>
  <c r="G1105" i="11"/>
  <c r="I1105" i="11"/>
  <c r="G1104" i="11"/>
  <c r="I1104" i="11" s="1"/>
  <c r="G1103" i="11"/>
  <c r="I1103" i="11" s="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 s="1"/>
  <c r="G1095" i="11"/>
  <c r="I1095" i="11" s="1"/>
  <c r="G1094" i="11"/>
  <c r="I1094" i="11" s="1"/>
  <c r="G1093" i="11"/>
  <c r="I1093" i="11" s="1"/>
  <c r="G1092" i="11"/>
  <c r="I1092" i="11" s="1"/>
  <c r="G1091" i="11"/>
  <c r="I1091" i="11" s="1"/>
  <c r="G1090" i="11"/>
  <c r="I1090" i="11" s="1"/>
  <c r="G1089" i="11"/>
  <c r="I1089" i="11" s="1"/>
  <c r="G1088" i="11"/>
  <c r="I1088" i="11" s="1"/>
  <c r="G1087" i="11"/>
  <c r="I1087" i="11" s="1"/>
  <c r="G1086" i="11"/>
  <c r="I1086" i="11" s="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 s="1"/>
  <c r="G1079" i="11"/>
  <c r="I1079" i="11"/>
  <c r="G1078" i="11"/>
  <c r="I1078" i="11"/>
  <c r="G1077" i="11"/>
  <c r="I1077" i="11" s="1"/>
  <c r="G1076" i="11"/>
  <c r="I1076" i="11" s="1"/>
  <c r="G1075" i="11"/>
  <c r="I1075" i="11" s="1"/>
  <c r="G1074" i="11"/>
  <c r="I1074" i="11" s="1"/>
  <c r="G1073" i="11"/>
  <c r="I1073" i="11" s="1"/>
  <c r="G1072" i="11"/>
  <c r="I1072" i="11" s="1"/>
  <c r="G1071" i="11"/>
  <c r="I1071" i="11"/>
  <c r="G1070" i="11"/>
  <c r="I1070" i="11"/>
  <c r="G1069" i="11"/>
  <c r="I1069" i="11" s="1"/>
  <c r="G1068" i="11"/>
  <c r="I1068" i="11"/>
  <c r="G1067" i="11"/>
  <c r="I1067" i="11"/>
  <c r="G1066" i="11"/>
  <c r="I1066" i="11"/>
  <c r="G1065" i="11"/>
  <c r="I1065" i="11"/>
  <c r="G1064" i="11"/>
  <c r="I1064" i="11" s="1"/>
  <c r="G1063" i="11"/>
  <c r="I1063" i="11" s="1"/>
  <c r="G1062" i="11"/>
  <c r="I1062" i="11"/>
  <c r="G1061" i="11"/>
  <c r="I1061" i="11"/>
  <c r="G1060" i="11"/>
  <c r="I1060" i="11" s="1"/>
  <c r="G1059" i="11"/>
  <c r="I1059" i="11" s="1"/>
  <c r="G1058" i="11"/>
  <c r="I1058" i="11" s="1"/>
  <c r="G1057" i="11"/>
  <c r="I1057" i="11" s="1"/>
  <c r="G1056" i="11"/>
  <c r="I1056" i="11" s="1"/>
  <c r="G1055" i="11"/>
  <c r="I1055" i="11"/>
  <c r="G1054" i="11"/>
  <c r="I1054" i="11"/>
  <c r="G1053" i="11"/>
  <c r="I1053" i="11" s="1"/>
  <c r="G1052" i="11"/>
  <c r="I1052" i="11"/>
  <c r="G1051" i="11"/>
  <c r="I1051" i="11" s="1"/>
  <c r="G1050" i="11"/>
  <c r="I1050" i="11"/>
  <c r="G1049" i="11"/>
  <c r="I1049" i="11"/>
  <c r="G1048" i="11"/>
  <c r="I1048" i="11" s="1"/>
  <c r="G1047" i="11"/>
  <c r="I1047" i="11" s="1"/>
  <c r="G1046" i="11"/>
  <c r="I1046" i="11" s="1"/>
  <c r="G1045" i="11"/>
  <c r="I1045" i="11"/>
  <c r="G1044" i="11"/>
  <c r="I1044" i="11"/>
  <c r="G1043" i="11"/>
  <c r="I1043" i="11" s="1"/>
  <c r="G1042" i="11"/>
  <c r="I1042" i="11" s="1"/>
  <c r="G1041" i="11"/>
  <c r="I1041" i="11" s="1"/>
  <c r="G1040" i="11"/>
  <c r="I1040" i="11" s="1"/>
  <c r="G1039" i="11"/>
  <c r="I1039" i="11"/>
  <c r="G1038" i="11"/>
  <c r="I1038" i="11"/>
  <c r="G1037" i="11"/>
  <c r="I1037" i="11"/>
  <c r="G1036" i="11"/>
  <c r="I1036" i="11" s="1"/>
  <c r="G1035" i="11"/>
  <c r="I1035" i="11"/>
  <c r="G1034" i="11"/>
  <c r="I1034" i="11" s="1"/>
  <c r="G1033" i="11"/>
  <c r="I1033" i="11"/>
  <c r="G1032" i="11"/>
  <c r="I1032" i="11" s="1"/>
  <c r="G1031" i="11"/>
  <c r="I1031" i="11" s="1"/>
  <c r="G1030" i="11"/>
  <c r="I1030" i="11" s="1"/>
  <c r="G1029" i="11"/>
  <c r="I1029" i="11"/>
  <c r="G1028" i="11"/>
  <c r="I1028" i="11" s="1"/>
  <c r="G1027" i="11"/>
  <c r="I1027" i="11" s="1"/>
  <c r="G1026" i="11"/>
  <c r="I1026" i="11"/>
  <c r="G1025" i="11"/>
  <c r="I1025" i="11" s="1"/>
  <c r="G1024" i="11"/>
  <c r="I1024" i="11" s="1"/>
  <c r="G1023" i="11"/>
  <c r="I1023" i="11"/>
  <c r="G1022" i="11"/>
  <c r="I1022" i="11"/>
  <c r="G1021" i="11"/>
  <c r="I1021" i="11"/>
  <c r="G1020" i="11"/>
  <c r="I1020" i="11"/>
  <c r="G1019" i="11"/>
  <c r="I1019" i="11" s="1"/>
  <c r="G1018" i="11"/>
  <c r="I1018" i="11" s="1"/>
  <c r="G1017" i="11"/>
  <c r="I1017" i="11"/>
  <c r="G1016" i="11"/>
  <c r="I1016" i="11" s="1"/>
  <c r="G1015" i="11"/>
  <c r="I1015" i="11" s="1"/>
  <c r="G1014" i="11"/>
  <c r="I1014" i="11" s="1"/>
  <c r="G1013" i="11"/>
  <c r="I1013" i="11" s="1"/>
  <c r="G1012" i="11"/>
  <c r="I1012" i="11"/>
  <c r="G1011" i="11"/>
  <c r="I1011" i="11" s="1"/>
  <c r="G1010" i="11"/>
  <c r="I1010" i="11"/>
  <c r="G1009" i="11"/>
  <c r="I1009" i="11" s="1"/>
  <c r="G1008" i="11"/>
  <c r="I1008" i="11" s="1"/>
  <c r="G1007" i="11"/>
  <c r="I1007" i="11"/>
  <c r="G1006" i="11"/>
  <c r="I1006" i="11"/>
  <c r="G1005" i="11"/>
  <c r="I1005" i="11"/>
  <c r="G1004" i="11"/>
  <c r="I1004" i="11"/>
  <c r="G1003" i="11"/>
  <c r="I1003" i="11" s="1"/>
  <c r="G1002" i="11"/>
  <c r="I1002" i="11" s="1"/>
  <c r="G1001" i="11"/>
  <c r="I1001" i="11"/>
  <c r="G1000" i="11"/>
  <c r="I1000" i="11" s="1"/>
  <c r="G999" i="11"/>
  <c r="I999" i="11" s="1"/>
  <c r="G998" i="11"/>
  <c r="I998" i="11" s="1"/>
  <c r="G997" i="11"/>
  <c r="I997" i="11" s="1"/>
  <c r="G996" i="11"/>
  <c r="I996" i="11" s="1"/>
  <c r="G995" i="11"/>
  <c r="I995" i="11"/>
  <c r="G994" i="11"/>
  <c r="I994" i="11" s="1"/>
  <c r="G993" i="11"/>
  <c r="I993" i="11"/>
  <c r="G992" i="11"/>
  <c r="I992" i="11" s="1"/>
  <c r="G991" i="11"/>
  <c r="I991" i="11" s="1"/>
  <c r="G990" i="11"/>
  <c r="I990" i="11" s="1"/>
  <c r="G989" i="11"/>
  <c r="I989" i="11" s="1"/>
  <c r="G988" i="11"/>
  <c r="I988" i="11" s="1"/>
  <c r="G987" i="11"/>
  <c r="I987" i="11" s="1"/>
  <c r="G986" i="11"/>
  <c r="I986" i="1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 s="1"/>
  <c r="G979" i="11"/>
  <c r="I979" i="11"/>
  <c r="G978" i="11"/>
  <c r="I978" i="11" s="1"/>
  <c r="G977" i="11"/>
  <c r="I977" i="11" s="1"/>
  <c r="G976" i="11"/>
  <c r="I976" i="11"/>
  <c r="G975" i="11"/>
  <c r="I975" i="11" s="1"/>
  <c r="G974" i="11"/>
  <c r="I974" i="11" s="1"/>
  <c r="G973" i="11"/>
  <c r="I973" i="11" s="1"/>
  <c r="G972" i="11"/>
  <c r="I972" i="11" s="1"/>
  <c r="G971" i="11"/>
  <c r="I971" i="11"/>
  <c r="G970" i="11"/>
  <c r="I970" i="11" s="1"/>
  <c r="G969" i="11"/>
  <c r="I969" i="11"/>
  <c r="G968" i="11"/>
  <c r="I968" i="11" s="1"/>
  <c r="G967" i="11"/>
  <c r="I967" i="11" s="1"/>
  <c r="G966" i="11"/>
  <c r="I966" i="11" s="1"/>
  <c r="G965" i="11"/>
  <c r="I965" i="11" s="1"/>
  <c r="G964" i="11"/>
  <c r="I964" i="11" s="1"/>
  <c r="G963" i="11"/>
  <c r="I963" i="11"/>
  <c r="G962" i="11"/>
  <c r="I962" i="11" s="1"/>
  <c r="G961" i="11"/>
  <c r="I961" i="11"/>
  <c r="G960" i="11"/>
  <c r="I960" i="11" s="1"/>
  <c r="G959" i="11"/>
  <c r="I959" i="11" s="1"/>
  <c r="G958" i="11"/>
  <c r="I958" i="11" s="1"/>
  <c r="G957" i="11"/>
  <c r="I957" i="11" s="1"/>
  <c r="G956" i="11"/>
  <c r="I956" i="11" s="1"/>
  <c r="G955" i="11"/>
  <c r="I955" i="11" s="1"/>
  <c r="G954" i="11"/>
  <c r="I954" i="11"/>
  <c r="G953" i="11"/>
  <c r="I953" i="11"/>
  <c r="G952" i="11"/>
  <c r="I952" i="11" s="1"/>
  <c r="G951" i="11"/>
  <c r="I951" i="11" s="1"/>
  <c r="G950" i="11"/>
  <c r="I950" i="11" s="1"/>
  <c r="G949" i="11"/>
  <c r="I949" i="11" s="1"/>
  <c r="G948" i="11"/>
  <c r="I948" i="11" s="1"/>
  <c r="G947" i="11"/>
  <c r="I947" i="11"/>
  <c r="G946" i="11"/>
  <c r="I946" i="11" s="1"/>
  <c r="G945" i="11"/>
  <c r="I945" i="11" s="1"/>
  <c r="G944" i="11"/>
  <c r="I944" i="11"/>
  <c r="G943" i="11"/>
  <c r="I943" i="11" s="1"/>
  <c r="G942" i="11"/>
  <c r="I942" i="11" s="1"/>
  <c r="G941" i="11"/>
  <c r="I941" i="11" s="1"/>
  <c r="G940" i="11"/>
  <c r="I940" i="11" s="1"/>
  <c r="G939" i="11"/>
  <c r="I939" i="11"/>
  <c r="G938" i="11"/>
  <c r="I938" i="11" s="1"/>
  <c r="G937" i="11"/>
  <c r="I937" i="11"/>
  <c r="G936" i="11"/>
  <c r="I936" i="11" s="1"/>
  <c r="G935" i="11"/>
  <c r="I935" i="11" s="1"/>
  <c r="G934" i="11"/>
  <c r="I934" i="11" s="1"/>
  <c r="G933" i="11"/>
  <c r="I933" i="11" s="1"/>
  <c r="G932" i="11"/>
  <c r="I932" i="11" s="1"/>
  <c r="G931" i="11"/>
  <c r="I931" i="11"/>
  <c r="G930" i="11"/>
  <c r="I930" i="11" s="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 s="1"/>
  <c r="G923" i="11"/>
  <c r="I923" i="11" s="1"/>
  <c r="G922" i="11"/>
  <c r="I922" i="11"/>
  <c r="G921" i="11"/>
  <c r="I921" i="11"/>
  <c r="G920" i="11"/>
  <c r="I920" i="11" s="1"/>
  <c r="G919" i="11"/>
  <c r="I919" i="11" s="1"/>
  <c r="G918" i="11"/>
  <c r="I918" i="11" s="1"/>
  <c r="G917" i="11"/>
  <c r="I917" i="11" s="1"/>
  <c r="G916" i="11"/>
  <c r="I916" i="11" s="1"/>
  <c r="G915" i="11"/>
  <c r="I915" i="11"/>
  <c r="G914" i="11"/>
  <c r="I914" i="11"/>
  <c r="G913" i="11"/>
  <c r="I913" i="11" s="1"/>
  <c r="G912" i="11"/>
  <c r="I912" i="11"/>
  <c r="G911" i="11"/>
  <c r="I911" i="11" s="1"/>
  <c r="G910" i="11"/>
  <c r="I910" i="11" s="1"/>
  <c r="G909" i="11"/>
  <c r="I909" i="11"/>
  <c r="G908" i="11"/>
  <c r="I908" i="11" s="1"/>
  <c r="G907" i="11"/>
  <c r="I907" i="11" s="1"/>
  <c r="G906" i="11"/>
  <c r="I906" i="11"/>
  <c r="G905" i="11"/>
  <c r="I905" i="11" s="1"/>
  <c r="G904" i="11"/>
  <c r="I904" i="11" s="1"/>
  <c r="G903" i="11"/>
  <c r="I903" i="11" s="1"/>
  <c r="G902" i="11"/>
  <c r="I902" i="11" s="1"/>
  <c r="G901" i="11"/>
  <c r="I901" i="11"/>
  <c r="G900" i="11"/>
  <c r="I900" i="11" s="1"/>
  <c r="G899" i="11"/>
  <c r="I899" i="11"/>
  <c r="G898" i="11"/>
  <c r="I898" i="11" s="1"/>
  <c r="G897" i="11"/>
  <c r="I897" i="11" s="1"/>
  <c r="G896" i="11"/>
  <c r="I896" i="11"/>
  <c r="G895" i="11"/>
  <c r="I895" i="11" s="1"/>
  <c r="G894" i="11"/>
  <c r="I894" i="11" s="1"/>
  <c r="G893" i="11"/>
  <c r="I893" i="11"/>
  <c r="G892" i="11"/>
  <c r="I892" i="11" s="1"/>
  <c r="G891" i="11"/>
  <c r="I891" i="11"/>
  <c r="G890" i="11"/>
  <c r="I890" i="11" s="1"/>
  <c r="G889" i="11"/>
  <c r="I889" i="11"/>
  <c r="G888" i="11"/>
  <c r="I888" i="11" s="1"/>
  <c r="G887" i="11"/>
  <c r="I887" i="11" s="1"/>
  <c r="G886" i="11"/>
  <c r="I886" i="11" s="1"/>
  <c r="G885" i="11"/>
  <c r="I885" i="11" s="1"/>
  <c r="G884" i="11"/>
  <c r="I884" i="11" s="1"/>
  <c r="G883" i="11"/>
  <c r="I883" i="11"/>
  <c r="G882" i="11"/>
  <c r="I882" i="11"/>
  <c r="G881" i="11"/>
  <c r="I881" i="11" s="1"/>
  <c r="G880" i="11"/>
  <c r="I880" i="11"/>
  <c r="G879" i="11"/>
  <c r="I879" i="11" s="1"/>
  <c r="G878" i="11"/>
  <c r="I878" i="11" s="1"/>
  <c r="G877" i="11"/>
  <c r="I877" i="11"/>
  <c r="G876" i="11"/>
  <c r="I876" i="11" s="1"/>
  <c r="G875" i="11"/>
  <c r="I875" i="11"/>
  <c r="G874" i="11"/>
  <c r="I874" i="11" s="1"/>
  <c r="G873" i="11"/>
  <c r="I873" i="11"/>
  <c r="G872" i="11"/>
  <c r="I872" i="11" s="1"/>
  <c r="G871" i="11"/>
  <c r="I871" i="11"/>
  <c r="G870" i="11"/>
  <c r="I870" i="11" s="1"/>
  <c r="G869" i="11"/>
  <c r="I869" i="11" s="1"/>
  <c r="G868" i="11"/>
  <c r="I868" i="11" s="1"/>
  <c r="G867" i="11"/>
  <c r="I867" i="11"/>
  <c r="G866" i="11"/>
  <c r="I866" i="11"/>
  <c r="G865" i="11"/>
  <c r="I865" i="11" s="1"/>
  <c r="G864" i="11"/>
  <c r="I864" i="11"/>
  <c r="G863" i="11"/>
  <c r="I863" i="11" s="1"/>
  <c r="G862" i="11"/>
  <c r="I862" i="11" s="1"/>
  <c r="G861" i="11"/>
  <c r="I861" i="11"/>
  <c r="G860" i="11"/>
  <c r="I860" i="11" s="1"/>
  <c r="G859" i="11"/>
  <c r="I859" i="11"/>
  <c r="G858" i="11"/>
  <c r="I858" i="11"/>
  <c r="G857" i="11"/>
  <c r="I857" i="11"/>
  <c r="G856" i="11"/>
  <c r="I856" i="11" s="1"/>
  <c r="G855" i="11"/>
  <c r="I855" i="11"/>
  <c r="G854" i="11"/>
  <c r="I854" i="11" s="1"/>
  <c r="G853" i="11"/>
  <c r="I853" i="11" s="1"/>
  <c r="G852" i="11"/>
  <c r="I852" i="11" s="1"/>
  <c r="G851" i="11"/>
  <c r="I851" i="11" s="1"/>
  <c r="G850" i="11"/>
  <c r="I850" i="11"/>
  <c r="G849" i="11"/>
  <c r="I849" i="11"/>
  <c r="G848" i="11"/>
  <c r="I848" i="11"/>
  <c r="G847" i="11"/>
  <c r="I847" i="11" s="1"/>
  <c r="G846" i="11"/>
  <c r="I846" i="11" s="1"/>
  <c r="G845" i="11"/>
  <c r="I845" i="11"/>
  <c r="G844" i="11"/>
  <c r="I844" i="11" s="1"/>
  <c r="G843" i="11"/>
  <c r="I843" i="11"/>
  <c r="G842" i="11"/>
  <c r="I842" i="11" s="1"/>
  <c r="G841" i="11"/>
  <c r="I841" i="11" s="1"/>
  <c r="G840" i="11"/>
  <c r="I840" i="11"/>
  <c r="G839" i="11"/>
  <c r="I839" i="11"/>
  <c r="G838" i="11"/>
  <c r="I838" i="11" s="1"/>
  <c r="G837" i="11"/>
  <c r="I837" i="11"/>
  <c r="G836" i="11"/>
  <c r="I836" i="11" s="1"/>
  <c r="G835" i="11"/>
  <c r="I835" i="11" s="1"/>
  <c r="G834" i="11"/>
  <c r="I834" i="11"/>
  <c r="G833" i="11"/>
  <c r="I833" i="11" s="1"/>
  <c r="G832" i="11"/>
  <c r="I832" i="11" s="1"/>
  <c r="G831" i="11"/>
  <c r="I831" i="11"/>
  <c r="G830" i="11"/>
  <c r="I830" i="11" s="1"/>
  <c r="G829" i="11"/>
  <c r="I829" i="11" s="1"/>
  <c r="G828" i="11"/>
  <c r="I828" i="11" s="1"/>
  <c r="G827" i="11"/>
  <c r="I827" i="11"/>
  <c r="G826" i="11"/>
  <c r="I826" i="11" s="1"/>
  <c r="G825" i="11"/>
  <c r="I825" i="11"/>
  <c r="G824" i="11"/>
  <c r="I824" i="11" s="1"/>
  <c r="G823" i="11"/>
  <c r="I823" i="11" s="1"/>
  <c r="G822" i="11"/>
  <c r="I822" i="11" s="1"/>
  <c r="G821" i="11"/>
  <c r="I821" i="11" s="1"/>
  <c r="G820" i="11"/>
  <c r="I820" i="11" s="1"/>
  <c r="G819" i="11"/>
  <c r="I819" i="11" s="1"/>
  <c r="G818" i="11"/>
  <c r="I818" i="11"/>
  <c r="G817" i="11"/>
  <c r="I817" i="11" s="1"/>
  <c r="G816" i="11"/>
  <c r="I816" i="11"/>
  <c r="G815" i="11"/>
  <c r="I815" i="11" s="1"/>
  <c r="G814" i="11"/>
  <c r="I814" i="11" s="1"/>
  <c r="G813" i="11"/>
  <c r="I813" i="11"/>
  <c r="G812" i="11"/>
  <c r="I812" i="11" s="1"/>
  <c r="G811" i="11"/>
  <c r="I811" i="11"/>
  <c r="G810" i="11"/>
  <c r="I810" i="11" s="1"/>
  <c r="G809" i="11"/>
  <c r="I809" i="11"/>
  <c r="G808" i="11"/>
  <c r="I808" i="11" s="1"/>
  <c r="G807" i="11"/>
  <c r="I807" i="11"/>
  <c r="G806" i="11"/>
  <c r="I806" i="11" s="1"/>
  <c r="G805" i="11"/>
  <c r="I805" i="11" s="1"/>
  <c r="G804" i="11"/>
  <c r="I804" i="11" s="1"/>
  <c r="G803" i="11"/>
  <c r="I803" i="11"/>
  <c r="G802" i="11"/>
  <c r="I802" i="11"/>
  <c r="G801" i="11"/>
  <c r="I801" i="11" s="1"/>
  <c r="G800" i="11"/>
  <c r="I800" i="11"/>
  <c r="G799" i="11"/>
  <c r="I799" i="11" s="1"/>
  <c r="G798" i="11"/>
  <c r="I798" i="11" s="1"/>
  <c r="G797" i="11"/>
  <c r="I797" i="11"/>
  <c r="G796" i="11"/>
  <c r="I796" i="11" s="1"/>
  <c r="G795" i="11"/>
  <c r="I795" i="11" s="1"/>
  <c r="G794" i="11"/>
  <c r="I794" i="11"/>
  <c r="G793" i="11"/>
  <c r="I793" i="11"/>
  <c r="G792" i="11"/>
  <c r="I792" i="11" s="1"/>
  <c r="G791" i="11"/>
  <c r="I791" i="11"/>
  <c r="G790" i="11"/>
  <c r="I790" i="11" s="1"/>
  <c r="G789" i="11"/>
  <c r="I789" i="11" s="1"/>
  <c r="G788" i="11"/>
  <c r="I788" i="11" s="1"/>
  <c r="G787" i="11"/>
  <c r="I787" i="11" s="1"/>
  <c r="G786" i="11"/>
  <c r="I786" i="11" s="1"/>
  <c r="G785" i="11"/>
  <c r="I785" i="11"/>
  <c r="G784" i="11"/>
  <c r="I784" i="11"/>
  <c r="G783" i="11"/>
  <c r="I783" i="11" s="1"/>
  <c r="G782" i="11"/>
  <c r="I782" i="11" s="1"/>
  <c r="G781" i="11"/>
  <c r="I781" i="11"/>
  <c r="G780" i="11"/>
  <c r="I780" i="11" s="1"/>
  <c r="G779" i="11"/>
  <c r="I779" i="11"/>
  <c r="G778" i="11"/>
  <c r="I778" i="11" s="1"/>
  <c r="G777" i="11"/>
  <c r="I777" i="11" s="1"/>
  <c r="G776" i="11"/>
  <c r="I776" i="11"/>
  <c r="G775" i="11"/>
  <c r="I775" i="11"/>
  <c r="G774" i="11"/>
  <c r="I774" i="11" s="1"/>
  <c r="G773" i="11"/>
  <c r="I773" i="11"/>
  <c r="G772" i="11"/>
  <c r="I772" i="11" s="1"/>
  <c r="G771" i="11"/>
  <c r="I771" i="11" s="1"/>
  <c r="G770" i="11"/>
  <c r="I770" i="11"/>
  <c r="G769" i="11"/>
  <c r="I769" i="11" s="1"/>
  <c r="G768" i="11"/>
  <c r="I768" i="11" s="1"/>
  <c r="G767" i="11"/>
  <c r="I767" i="11"/>
  <c r="G766" i="11"/>
  <c r="I766" i="11" s="1"/>
  <c r="G765" i="11"/>
  <c r="I765" i="11" s="1"/>
  <c r="G764" i="11"/>
  <c r="I764" i="11" s="1"/>
  <c r="G763" i="11"/>
  <c r="I763" i="11"/>
  <c r="G762" i="11"/>
  <c r="I762" i="11" s="1"/>
  <c r="G761" i="11"/>
  <c r="I761" i="11"/>
  <c r="G760" i="11"/>
  <c r="I760" i="11" s="1"/>
  <c r="G759" i="11"/>
  <c r="I759" i="11" s="1"/>
  <c r="G758" i="11"/>
  <c r="I758" i="11" s="1"/>
  <c r="G757" i="11"/>
  <c r="I757" i="11" s="1"/>
  <c r="G756" i="11"/>
  <c r="I756" i="11" s="1"/>
  <c r="G755" i="11"/>
  <c r="I755" i="11" s="1"/>
  <c r="G754" i="11"/>
  <c r="I754" i="11"/>
  <c r="G753" i="11"/>
  <c r="I753" i="11" s="1"/>
  <c r="G752" i="11"/>
  <c r="I752" i="11"/>
  <c r="G751" i="11"/>
  <c r="I751" i="11" s="1"/>
  <c r="G750" i="11"/>
  <c r="I750" i="11" s="1"/>
  <c r="G749" i="11"/>
  <c r="I749" i="11"/>
  <c r="G748" i="11"/>
  <c r="I748" i="11" s="1"/>
  <c r="G747" i="11"/>
  <c r="I747" i="11"/>
  <c r="G746" i="11"/>
  <c r="I746" i="11" s="1"/>
  <c r="G745" i="11"/>
  <c r="I745" i="11"/>
  <c r="G744" i="11"/>
  <c r="I744" i="11" s="1"/>
  <c r="G743" i="11"/>
  <c r="I743" i="11"/>
  <c r="G742" i="11"/>
  <c r="I742" i="11" s="1"/>
  <c r="G741" i="11"/>
  <c r="I741" i="11" s="1"/>
  <c r="G740" i="11"/>
  <c r="I740" i="11" s="1"/>
  <c r="G739" i="11"/>
  <c r="I739" i="11"/>
  <c r="G738" i="11"/>
  <c r="I738" i="11"/>
  <c r="G737" i="11"/>
  <c r="I737" i="11" s="1"/>
  <c r="G736" i="11"/>
  <c r="I736" i="11"/>
  <c r="G735" i="11"/>
  <c r="I735" i="11" s="1"/>
  <c r="G734" i="11"/>
  <c r="I734" i="11" s="1"/>
  <c r="G733" i="11"/>
  <c r="I733" i="11"/>
  <c r="G732" i="11"/>
  <c r="I732" i="11" s="1"/>
  <c r="G731" i="11"/>
  <c r="I731" i="11" s="1"/>
  <c r="G730" i="11"/>
  <c r="I730" i="11"/>
  <c r="G729" i="11"/>
  <c r="I729" i="11"/>
  <c r="G728" i="11"/>
  <c r="I728" i="11" s="1"/>
  <c r="G727" i="11"/>
  <c r="I727" i="11"/>
  <c r="G726" i="11"/>
  <c r="I726" i="11" s="1"/>
  <c r="G725" i="11"/>
  <c r="I725" i="11" s="1"/>
  <c r="G724" i="11"/>
  <c r="I724" i="11" s="1"/>
  <c r="G723" i="11"/>
  <c r="I723" i="11" s="1"/>
  <c r="G722" i="11"/>
  <c r="I722" i="11" s="1"/>
  <c r="G721" i="11"/>
  <c r="I721" i="11"/>
  <c r="G720" i="11"/>
  <c r="I720" i="11"/>
  <c r="G719" i="11"/>
  <c r="I719" i="11" s="1"/>
  <c r="G718" i="11"/>
  <c r="I718" i="11" s="1"/>
  <c r="G717" i="11"/>
  <c r="I717" i="11"/>
  <c r="G716" i="11"/>
  <c r="I716" i="11" s="1"/>
  <c r="G715" i="11"/>
  <c r="I715" i="11"/>
  <c r="G714" i="11"/>
  <c r="I714" i="11" s="1"/>
  <c r="G713" i="11"/>
  <c r="I713" i="11" s="1"/>
  <c r="G712" i="11"/>
  <c r="I712" i="11"/>
  <c r="G711" i="11"/>
  <c r="I711" i="11"/>
  <c r="G710" i="11"/>
  <c r="I710" i="11" s="1"/>
  <c r="G709" i="11"/>
  <c r="I709" i="11"/>
  <c r="G708" i="11"/>
  <c r="I708" i="11" s="1"/>
  <c r="G707" i="11"/>
  <c r="I707" i="11" s="1"/>
  <c r="G706" i="11"/>
  <c r="I706" i="11"/>
  <c r="G705" i="11"/>
  <c r="I705" i="11" s="1"/>
  <c r="G704" i="11"/>
  <c r="I704" i="11" s="1"/>
  <c r="G703" i="11"/>
  <c r="I703" i="11"/>
  <c r="G702" i="11"/>
  <c r="I702" i="11" s="1"/>
  <c r="G701" i="11"/>
  <c r="I701" i="11" s="1"/>
  <c r="G700" i="11"/>
  <c r="I700" i="11" s="1"/>
  <c r="G699" i="11"/>
  <c r="I699" i="11"/>
  <c r="G698" i="11"/>
  <c r="I698" i="11" s="1"/>
  <c r="G697" i="11"/>
  <c r="I697" i="11"/>
  <c r="G696" i="11"/>
  <c r="I696" i="11" s="1"/>
  <c r="G695" i="11"/>
  <c r="I695" i="11" s="1"/>
  <c r="G694" i="11"/>
  <c r="I694" i="11" s="1"/>
  <c r="G693" i="11"/>
  <c r="I693" i="11" s="1"/>
  <c r="G692" i="11"/>
  <c r="I692" i="11" s="1"/>
  <c r="G691" i="11"/>
  <c r="I691" i="11" s="1"/>
  <c r="G690" i="11"/>
  <c r="I690" i="11"/>
  <c r="G689" i="11"/>
  <c r="I689" i="11" s="1"/>
  <c r="G688" i="11"/>
  <c r="I688" i="11"/>
  <c r="G687" i="11"/>
  <c r="I687" i="11" s="1"/>
  <c r="G686" i="11"/>
  <c r="I686" i="11" s="1"/>
  <c r="G685" i="11"/>
  <c r="I685" i="11"/>
  <c r="G684" i="11"/>
  <c r="I684" i="11" s="1"/>
  <c r="G683" i="11"/>
  <c r="I683" i="11"/>
  <c r="G682" i="11"/>
  <c r="I682" i="11" s="1"/>
  <c r="G681" i="11"/>
  <c r="I681" i="11"/>
  <c r="G680" i="11"/>
  <c r="I680" i="11" s="1"/>
  <c r="G679" i="11"/>
  <c r="I679" i="11"/>
  <c r="G678" i="11"/>
  <c r="I678" i="11" s="1"/>
  <c r="G677" i="11"/>
  <c r="I677" i="11" s="1"/>
  <c r="G676" i="11"/>
  <c r="I676" i="11" s="1"/>
  <c r="G675" i="11"/>
  <c r="I675" i="11"/>
  <c r="G674" i="11"/>
  <c r="I674" i="11"/>
  <c r="G673" i="11"/>
  <c r="I673" i="11" s="1"/>
  <c r="G672" i="11"/>
  <c r="I672" i="11" s="1"/>
  <c r="G671" i="11"/>
  <c r="I671" i="11" s="1"/>
  <c r="G670" i="11"/>
  <c r="I670" i="11" s="1"/>
  <c r="G669" i="11"/>
  <c r="I669" i="11" s="1"/>
  <c r="G668" i="11"/>
  <c r="I668" i="11" s="1"/>
  <c r="G667" i="11"/>
  <c r="I667" i="11" s="1"/>
  <c r="G666" i="11"/>
  <c r="I666" i="11"/>
  <c r="G665" i="11"/>
  <c r="I665" i="11"/>
  <c r="G664" i="11"/>
  <c r="I664" i="11" s="1"/>
  <c r="G663" i="11"/>
  <c r="I663" i="11" s="1"/>
  <c r="G662" i="11"/>
  <c r="I662" i="11" s="1"/>
  <c r="G661" i="11"/>
  <c r="I661" i="11" s="1"/>
  <c r="G660" i="11"/>
  <c r="I660" i="11" s="1"/>
  <c r="G659" i="11"/>
  <c r="I659" i="11" s="1"/>
  <c r="G658" i="11"/>
  <c r="I658" i="11" s="1"/>
  <c r="G657" i="11"/>
  <c r="I657" i="11"/>
  <c r="G656" i="11"/>
  <c r="I656" i="11"/>
  <c r="G655" i="11"/>
  <c r="I655" i="11" s="1"/>
  <c r="G654" i="11"/>
  <c r="I654" i="11" s="1"/>
  <c r="G653" i="11"/>
  <c r="I653" i="11"/>
  <c r="G652" i="11"/>
  <c r="I652" i="11" s="1"/>
  <c r="G651" i="11"/>
  <c r="I651" i="11"/>
  <c r="G650" i="11"/>
  <c r="I650" i="11" s="1"/>
  <c r="G649" i="11"/>
  <c r="I649" i="11" s="1"/>
  <c r="G648" i="11"/>
  <c r="I648" i="11"/>
  <c r="G647" i="11"/>
  <c r="I647" i="11"/>
  <c r="G646" i="11"/>
  <c r="I646" i="11" s="1"/>
  <c r="G645" i="11"/>
  <c r="I645" i="11"/>
  <c r="G644" i="11"/>
  <c r="I644" i="11" s="1"/>
  <c r="G643" i="11"/>
  <c r="I643" i="11" s="1"/>
  <c r="G642" i="11"/>
  <c r="I642" i="11"/>
  <c r="G641" i="11"/>
  <c r="I641" i="11" s="1"/>
  <c r="G640" i="11"/>
  <c r="I640" i="11" s="1"/>
  <c r="G639" i="11"/>
  <c r="I639" i="11"/>
  <c r="G638" i="11"/>
  <c r="I638" i="11" s="1"/>
  <c r="G637" i="11"/>
  <c r="I637" i="11" s="1"/>
  <c r="G636" i="11"/>
  <c r="I636" i="11" s="1"/>
  <c r="G635" i="11"/>
  <c r="I635" i="11" s="1"/>
  <c r="G634" i="11"/>
  <c r="I634" i="11" s="1"/>
  <c r="G633" i="11"/>
  <c r="I633" i="11"/>
  <c r="G632" i="11"/>
  <c r="I632" i="11" s="1"/>
  <c r="G631" i="11"/>
  <c r="I631" i="11" s="1"/>
  <c r="G630" i="11"/>
  <c r="I630" i="11" s="1"/>
  <c r="G629" i="11"/>
  <c r="I629" i="11" s="1"/>
  <c r="G628" i="11"/>
  <c r="I628" i="11" s="1"/>
  <c r="G627" i="11"/>
  <c r="I627" i="11"/>
  <c r="G626" i="11"/>
  <c r="I626" i="11"/>
  <c r="G625" i="11"/>
  <c r="I625" i="11" s="1"/>
  <c r="G624" i="11"/>
  <c r="I624" i="11" s="1"/>
  <c r="G623" i="11"/>
  <c r="I623" i="11" s="1"/>
  <c r="G622" i="11"/>
  <c r="I622" i="11"/>
  <c r="G621" i="11"/>
  <c r="I621" i="11" s="1"/>
  <c r="G620" i="11"/>
  <c r="I620" i="11" s="1"/>
  <c r="G619" i="11"/>
  <c r="I619" i="11"/>
  <c r="G618" i="11"/>
  <c r="I618" i="11"/>
  <c r="G617" i="11"/>
  <c r="I617" i="11" s="1"/>
  <c r="G616" i="11"/>
  <c r="I616" i="11" s="1"/>
  <c r="G615" i="11"/>
  <c r="I615" i="11" s="1"/>
  <c r="G614" i="11"/>
  <c r="I614" i="11"/>
  <c r="G613" i="11"/>
  <c r="I613" i="11" s="1"/>
  <c r="G612" i="11"/>
  <c r="I612" i="11" s="1"/>
  <c r="G611" i="11"/>
  <c r="I611" i="11"/>
  <c r="G610" i="11"/>
  <c r="I610" i="11"/>
  <c r="G609" i="11"/>
  <c r="I609" i="11" s="1"/>
  <c r="G608" i="11"/>
  <c r="I608" i="11" s="1"/>
  <c r="G607" i="11"/>
  <c r="I607" i="11" s="1"/>
  <c r="G606" i="11"/>
  <c r="I606" i="11"/>
  <c r="G605" i="11"/>
  <c r="I605" i="11" s="1"/>
  <c r="G604" i="11"/>
  <c r="I604" i="11" s="1"/>
  <c r="G603" i="11"/>
  <c r="I603" i="11"/>
  <c r="G602" i="11"/>
  <c r="I602" i="11"/>
  <c r="G601" i="11"/>
  <c r="I601" i="11" s="1"/>
  <c r="G600" i="11"/>
  <c r="I600" i="11" s="1"/>
  <c r="G599" i="11"/>
  <c r="I599" i="11" s="1"/>
  <c r="G598" i="11"/>
  <c r="I598" i="11"/>
  <c r="G597" i="11"/>
  <c r="I597" i="11" s="1"/>
  <c r="G596" i="11"/>
  <c r="I596" i="11" s="1"/>
  <c r="G595" i="11"/>
  <c r="I595" i="11"/>
  <c r="G594" i="11"/>
  <c r="I594" i="11"/>
  <c r="G593" i="11"/>
  <c r="I593" i="11" s="1"/>
  <c r="G592" i="11"/>
  <c r="I592" i="11" s="1"/>
  <c r="G591" i="11"/>
  <c r="I591" i="11" s="1"/>
  <c r="G590" i="11"/>
  <c r="I590" i="11"/>
  <c r="G589" i="11"/>
  <c r="I589" i="11" s="1"/>
  <c r="G588" i="11"/>
  <c r="I588" i="11" s="1"/>
  <c r="G587" i="11"/>
  <c r="I587" i="11"/>
  <c r="G586" i="11"/>
  <c r="I586" i="11"/>
  <c r="G585" i="11"/>
  <c r="I585" i="11" s="1"/>
  <c r="G584" i="11"/>
  <c r="I584" i="11" s="1"/>
  <c r="G583" i="11"/>
  <c r="I583" i="11" s="1"/>
  <c r="G582" i="11"/>
  <c r="I582" i="11"/>
  <c r="G581" i="11"/>
  <c r="I581" i="11" s="1"/>
  <c r="G580" i="11"/>
  <c r="I580" i="11" s="1"/>
  <c r="G579" i="11"/>
  <c r="I579" i="11"/>
  <c r="G578" i="11"/>
  <c r="I578" i="11"/>
  <c r="G577" i="11"/>
  <c r="I577" i="11" s="1"/>
  <c r="G576" i="11"/>
  <c r="I576" i="11" s="1"/>
  <c r="G575" i="11"/>
  <c r="I575" i="11" s="1"/>
  <c r="G574" i="11"/>
  <c r="I574" i="11"/>
  <c r="G573" i="11"/>
  <c r="I573" i="11" s="1"/>
  <c r="G572" i="11"/>
  <c r="I572" i="11" s="1"/>
  <c r="G571" i="11"/>
  <c r="I571" i="11"/>
  <c r="G570" i="11"/>
  <c r="I570" i="11"/>
  <c r="G569" i="11"/>
  <c r="I569" i="11" s="1"/>
  <c r="G568" i="11"/>
  <c r="I568" i="11" s="1"/>
  <c r="G567" i="11"/>
  <c r="I567" i="11" s="1"/>
  <c r="G566" i="11"/>
  <c r="I566" i="11"/>
  <c r="G565" i="11"/>
  <c r="I565" i="11" s="1"/>
  <c r="G564" i="11"/>
  <c r="I564" i="11" s="1"/>
  <c r="G563" i="11"/>
  <c r="I563" i="11"/>
  <c r="G562" i="11"/>
  <c r="I562" i="11"/>
  <c r="G561" i="11"/>
  <c r="I561" i="11" s="1"/>
  <c r="G560" i="11"/>
  <c r="I560" i="11" s="1"/>
  <c r="G559" i="11"/>
  <c r="I559" i="11" s="1"/>
  <c r="G558" i="11"/>
  <c r="I558" i="11"/>
  <c r="G557" i="11"/>
  <c r="I557" i="11" s="1"/>
  <c r="G556" i="11"/>
  <c r="I556" i="11" s="1"/>
  <c r="G555" i="11"/>
  <c r="I555" i="11"/>
  <c r="G554" i="11"/>
  <c r="I554" i="11"/>
  <c r="G553" i="11"/>
  <c r="I553" i="11" s="1"/>
  <c r="G552" i="11"/>
  <c r="I552" i="11" s="1"/>
  <c r="G551" i="11"/>
  <c r="I551" i="11" s="1"/>
  <c r="G550" i="11"/>
  <c r="I550" i="11"/>
  <c r="G549" i="11"/>
  <c r="I549" i="11" s="1"/>
  <c r="G548" i="11"/>
  <c r="I548" i="11" s="1"/>
  <c r="G547" i="11"/>
  <c r="I547" i="11"/>
  <c r="G546" i="11"/>
  <c r="I546" i="11"/>
  <c r="G545" i="11"/>
  <c r="I545" i="11" s="1"/>
  <c r="G544" i="11"/>
  <c r="I544" i="11" s="1"/>
  <c r="G543" i="11"/>
  <c r="I543" i="11" s="1"/>
  <c r="G542" i="11"/>
  <c r="I542" i="11"/>
  <c r="G541" i="11"/>
  <c r="I541" i="11" s="1"/>
  <c r="G540" i="11"/>
  <c r="I540" i="11" s="1"/>
  <c r="G539" i="11"/>
  <c r="I539" i="11"/>
  <c r="G538" i="11"/>
  <c r="I538" i="11"/>
  <c r="G537" i="11"/>
  <c r="I537" i="11" s="1"/>
  <c r="G536" i="11"/>
  <c r="I536" i="11" s="1"/>
  <c r="G535" i="11"/>
  <c r="I535" i="11" s="1"/>
  <c r="G534" i="11"/>
  <c r="I534" i="11"/>
  <c r="G533" i="11"/>
  <c r="I533" i="11" s="1"/>
  <c r="G532" i="11"/>
  <c r="I532" i="11" s="1"/>
  <c r="G531" i="11"/>
  <c r="I531" i="11"/>
  <c r="G530" i="11"/>
  <c r="I530" i="11"/>
  <c r="G529" i="11"/>
  <c r="I529" i="11" s="1"/>
  <c r="G528" i="11"/>
  <c r="I528" i="11" s="1"/>
  <c r="G527" i="11"/>
  <c r="I527" i="11" s="1"/>
  <c r="G526" i="11"/>
  <c r="I526" i="11"/>
  <c r="G525" i="11"/>
  <c r="I525" i="11" s="1"/>
  <c r="G524" i="11"/>
  <c r="I524" i="11" s="1"/>
  <c r="G523" i="11"/>
  <c r="I523" i="11"/>
  <c r="G522" i="11"/>
  <c r="I522" i="11"/>
  <c r="G521" i="11"/>
  <c r="I521" i="11" s="1"/>
  <c r="G520" i="11"/>
  <c r="I520" i="11" s="1"/>
  <c r="G519" i="11"/>
  <c r="I519" i="11" s="1"/>
  <c r="G518" i="11"/>
  <c r="I518" i="11"/>
  <c r="G517" i="11"/>
  <c r="I517" i="11" s="1"/>
  <c r="G516" i="11"/>
  <c r="I516" i="11" s="1"/>
  <c r="G515" i="11"/>
  <c r="I515" i="11"/>
  <c r="G514" i="11"/>
  <c r="I514" i="11"/>
  <c r="G513" i="11"/>
  <c r="I513" i="11" s="1"/>
  <c r="G512" i="11"/>
  <c r="I512" i="11" s="1"/>
  <c r="G511" i="11"/>
  <c r="I511" i="11" s="1"/>
  <c r="G510" i="11"/>
  <c r="I510" i="11"/>
  <c r="G509" i="11"/>
  <c r="I509" i="11" s="1"/>
  <c r="G508" i="11"/>
  <c r="I508" i="11" s="1"/>
  <c r="G507" i="11"/>
  <c r="I507" i="11"/>
  <c r="G506" i="11"/>
  <c r="I506" i="11"/>
  <c r="G505" i="11"/>
  <c r="I505" i="11" s="1"/>
  <c r="G504" i="11"/>
  <c r="I504" i="11" s="1"/>
  <c r="G503" i="11"/>
  <c r="I503" i="11" s="1"/>
  <c r="G502" i="11"/>
  <c r="I502" i="11"/>
  <c r="G501" i="11"/>
  <c r="I501" i="11" s="1"/>
  <c r="G500" i="11"/>
  <c r="I500" i="11" s="1"/>
  <c r="G499" i="11"/>
  <c r="I499" i="11"/>
  <c r="G498" i="11"/>
  <c r="I498" i="11"/>
  <c r="G497" i="11"/>
  <c r="I497" i="11" s="1"/>
  <c r="G496" i="11"/>
  <c r="I496" i="11" s="1"/>
  <c r="G495" i="11"/>
  <c r="I495" i="11" s="1"/>
  <c r="G494" i="11"/>
  <c r="I494" i="11"/>
  <c r="G493" i="11"/>
  <c r="I493" i="11" s="1"/>
  <c r="G492" i="11"/>
  <c r="I492" i="11" s="1"/>
  <c r="G491" i="11"/>
  <c r="I491" i="11"/>
  <c r="G490" i="11"/>
  <c r="I490" i="11"/>
  <c r="G489" i="11"/>
  <c r="I489" i="11" s="1"/>
  <c r="G488" i="11"/>
  <c r="I488" i="11" s="1"/>
  <c r="G487" i="11"/>
  <c r="I487" i="11" s="1"/>
  <c r="G486" i="11"/>
  <c r="I486" i="11"/>
  <c r="G485" i="11"/>
  <c r="I485" i="11" s="1"/>
  <c r="G484" i="11"/>
  <c r="I484" i="11" s="1"/>
  <c r="G483" i="11"/>
  <c r="I483" i="11"/>
  <c r="G482" i="11"/>
  <c r="I482" i="11"/>
  <c r="G481" i="11"/>
  <c r="I481" i="11" s="1"/>
  <c r="G480" i="11"/>
  <c r="I480" i="11" s="1"/>
  <c r="G479" i="11"/>
  <c r="I479" i="11" s="1"/>
  <c r="G478" i="11"/>
  <c r="I478" i="11"/>
  <c r="G477" i="11"/>
  <c r="I477" i="11" s="1"/>
  <c r="G476" i="11"/>
  <c r="I476" i="11" s="1"/>
  <c r="G475" i="11"/>
  <c r="I475" i="11"/>
  <c r="G474" i="11"/>
  <c r="I474" i="11"/>
  <c r="G473" i="11"/>
  <c r="I473" i="11" s="1"/>
  <c r="G472" i="11"/>
  <c r="I472" i="11" s="1"/>
  <c r="G471" i="11"/>
  <c r="I471" i="11" s="1"/>
  <c r="G470" i="11"/>
  <c r="I470" i="11"/>
  <c r="G469" i="11"/>
  <c r="I469" i="11" s="1"/>
  <c r="G468" i="11"/>
  <c r="I468" i="11" s="1"/>
  <c r="G467" i="11"/>
  <c r="I467" i="11"/>
  <c r="G466" i="11"/>
  <c r="I466" i="11"/>
  <c r="G465" i="11"/>
  <c r="I465" i="11" s="1"/>
  <c r="G464" i="11"/>
  <c r="I464" i="11" s="1"/>
  <c r="G463" i="11"/>
  <c r="I463" i="11" s="1"/>
  <c r="G462" i="11"/>
  <c r="I462" i="11"/>
  <c r="G461" i="11"/>
  <c r="I461" i="11" s="1"/>
  <c r="G460" i="11"/>
  <c r="I460" i="11" s="1"/>
  <c r="G459" i="11"/>
  <c r="I459" i="11"/>
  <c r="G458" i="11"/>
  <c r="I458" i="11"/>
  <c r="G457" i="11"/>
  <c r="I457" i="11" s="1"/>
  <c r="G456" i="11"/>
  <c r="I456" i="11" s="1"/>
  <c r="G455" i="11"/>
  <c r="I455" i="11" s="1"/>
  <c r="G454" i="11"/>
  <c r="I454" i="11"/>
  <c r="G453" i="11"/>
  <c r="I453" i="11" s="1"/>
  <c r="G452" i="11"/>
  <c r="I452" i="11" s="1"/>
  <c r="G451" i="11"/>
  <c r="I451" i="11"/>
  <c r="G450" i="11"/>
  <c r="I450" i="11"/>
  <c r="G449" i="11"/>
  <c r="I449" i="11" s="1"/>
  <c r="G448" i="11"/>
  <c r="I448" i="11" s="1"/>
  <c r="G447" i="11"/>
  <c r="I447" i="11" s="1"/>
  <c r="G446" i="11"/>
  <c r="I446" i="11"/>
  <c r="G445" i="11"/>
  <c r="I445" i="11" s="1"/>
  <c r="G444" i="11"/>
  <c r="I444" i="11" s="1"/>
  <c r="G443" i="11"/>
  <c r="I443" i="11"/>
  <c r="G442" i="11"/>
  <c r="I442" i="11"/>
  <c r="G441" i="11"/>
  <c r="I441" i="11" s="1"/>
  <c r="G440" i="11"/>
  <c r="I440" i="11" s="1"/>
  <c r="G439" i="11"/>
  <c r="I439" i="11" s="1"/>
  <c r="G438" i="11"/>
  <c r="I438" i="11"/>
  <c r="G437" i="11"/>
  <c r="I437" i="11" s="1"/>
  <c r="G436" i="11"/>
  <c r="I436" i="11" s="1"/>
  <c r="G435" i="11"/>
  <c r="I435" i="11"/>
  <c r="G434" i="11"/>
  <c r="I434" i="11"/>
  <c r="G433" i="11"/>
  <c r="I433" i="11" s="1"/>
  <c r="G432" i="11"/>
  <c r="I432" i="11" s="1"/>
  <c r="G431" i="11"/>
  <c r="I431" i="11" s="1"/>
  <c r="G430" i="11"/>
  <c r="I430" i="11"/>
  <c r="G429" i="11"/>
  <c r="I429" i="11" s="1"/>
  <c r="G428" i="11"/>
  <c r="I428" i="11" s="1"/>
  <c r="G427" i="11"/>
  <c r="I427" i="11"/>
  <c r="G426" i="11"/>
  <c r="I426" i="11"/>
  <c r="G425" i="11"/>
  <c r="I425" i="11" s="1"/>
  <c r="G424" i="11"/>
  <c r="I424" i="11" s="1"/>
  <c r="G423" i="11"/>
  <c r="I423" i="11" s="1"/>
  <c r="G422" i="11"/>
  <c r="I422" i="11"/>
  <c r="G421" i="11"/>
  <c r="I421" i="11" s="1"/>
  <c r="G420" i="11"/>
  <c r="I420" i="11" s="1"/>
  <c r="G419" i="11"/>
  <c r="I419" i="11"/>
  <c r="G418" i="11"/>
  <c r="I418" i="11"/>
  <c r="G417" i="11"/>
  <c r="I417" i="11" s="1"/>
  <c r="G416" i="11"/>
  <c r="I416" i="11" s="1"/>
  <c r="G415" i="11"/>
  <c r="I415" i="11" s="1"/>
  <c r="G414" i="11"/>
  <c r="I414" i="11"/>
  <c r="G413" i="11"/>
  <c r="I413" i="11" s="1"/>
  <c r="G412" i="11"/>
  <c r="I412" i="11" s="1"/>
  <c r="G411" i="11"/>
  <c r="I411" i="11"/>
  <c r="G410" i="11"/>
  <c r="I410" i="11"/>
  <c r="G409" i="11"/>
  <c r="I409" i="11" s="1"/>
  <c r="G408" i="11"/>
  <c r="I408" i="11" s="1"/>
  <c r="G407" i="11"/>
  <c r="I407" i="11" s="1"/>
  <c r="G406" i="11"/>
  <c r="I406" i="11"/>
  <c r="G405" i="11"/>
  <c r="I405" i="11" s="1"/>
  <c r="G404" i="11"/>
  <c r="I404" i="11" s="1"/>
  <c r="G403" i="11"/>
  <c r="I403" i="11"/>
  <c r="G402" i="11"/>
  <c r="I402" i="11"/>
  <c r="G401" i="11"/>
  <c r="I401" i="11" s="1"/>
  <c r="G400" i="11"/>
  <c r="I400" i="11" s="1"/>
  <c r="G399" i="11"/>
  <c r="I399" i="11" s="1"/>
  <c r="G398" i="11"/>
  <c r="I398" i="11"/>
  <c r="G397" i="11"/>
  <c r="I397" i="11" s="1"/>
  <c r="G396" i="11"/>
  <c r="I396" i="11" s="1"/>
  <c r="G395" i="11"/>
  <c r="I395" i="11"/>
  <c r="G394" i="11"/>
  <c r="I394" i="11"/>
  <c r="G393" i="11"/>
  <c r="I393" i="11" s="1"/>
  <c r="G392" i="11"/>
  <c r="I392" i="11" s="1"/>
  <c r="G391" i="11"/>
  <c r="I391" i="11" s="1"/>
  <c r="G390" i="11"/>
  <c r="I390" i="11"/>
  <c r="G389" i="11"/>
  <c r="I389" i="11" s="1"/>
  <c r="G388" i="11"/>
  <c r="I388" i="11" s="1"/>
  <c r="G387" i="11"/>
  <c r="I387" i="11"/>
  <c r="G386" i="11"/>
  <c r="I386" i="11"/>
  <c r="G385" i="11"/>
  <c r="I385" i="11" s="1"/>
  <c r="G384" i="11"/>
  <c r="I384" i="11" s="1"/>
  <c r="G383" i="11"/>
  <c r="I383" i="11" s="1"/>
  <c r="G382" i="11"/>
  <c r="I382" i="11"/>
  <c r="G381" i="11"/>
  <c r="I381" i="11" s="1"/>
  <c r="G380" i="11"/>
  <c r="I380" i="11" s="1"/>
  <c r="G379" i="11"/>
  <c r="I379" i="11"/>
  <c r="G378" i="11"/>
  <c r="I378" i="11"/>
  <c r="G377" i="11"/>
  <c r="I377" i="11" s="1"/>
  <c r="G376" i="11"/>
  <c r="I376" i="11" s="1"/>
  <c r="G375" i="11"/>
  <c r="I375" i="11" s="1"/>
  <c r="G374" i="11"/>
  <c r="I374" i="11"/>
  <c r="G373" i="11"/>
  <c r="I373" i="11" s="1"/>
  <c r="G372" i="11"/>
  <c r="I372" i="11" s="1"/>
  <c r="G371" i="11"/>
  <c r="I371" i="11"/>
  <c r="G370" i="11"/>
  <c r="I370" i="11"/>
  <c r="G369" i="11"/>
  <c r="I369" i="11" s="1"/>
  <c r="G368" i="11"/>
  <c r="I368" i="11" s="1"/>
  <c r="G367" i="11"/>
  <c r="I367" i="11" s="1"/>
  <c r="G366" i="11"/>
  <c r="I366" i="11"/>
  <c r="G365" i="11"/>
  <c r="I365" i="11" s="1"/>
  <c r="G364" i="11"/>
  <c r="I364" i="11" s="1"/>
  <c r="G363" i="11"/>
  <c r="I363" i="11"/>
  <c r="G362" i="11"/>
  <c r="I362" i="11"/>
  <c r="G361" i="11"/>
  <c r="I361" i="11" s="1"/>
  <c r="G360" i="11"/>
  <c r="I360" i="11" s="1"/>
  <c r="G359" i="11"/>
  <c r="I359" i="11" s="1"/>
  <c r="G358" i="11"/>
  <c r="I358" i="11"/>
  <c r="G357" i="11"/>
  <c r="I357" i="11" s="1"/>
  <c r="G356" i="11"/>
  <c r="I356" i="11" s="1"/>
  <c r="G355" i="11"/>
  <c r="I355" i="11"/>
  <c r="G354" i="11"/>
  <c r="I354" i="11"/>
  <c r="G353" i="11"/>
  <c r="I353" i="11" s="1"/>
  <c r="G352" i="11"/>
  <c r="I352" i="11" s="1"/>
  <c r="G351" i="11"/>
  <c r="I351" i="11" s="1"/>
  <c r="G350" i="11"/>
  <c r="I350" i="11"/>
  <c r="G349" i="11"/>
  <c r="I349" i="11" s="1"/>
  <c r="G348" i="11"/>
  <c r="I348" i="11" s="1"/>
  <c r="G347" i="11"/>
  <c r="I347" i="11"/>
  <c r="G346" i="11"/>
  <c r="I346" i="11"/>
  <c r="G345" i="11"/>
  <c r="I345" i="11" s="1"/>
  <c r="G344" i="11"/>
  <c r="I344" i="11" s="1"/>
  <c r="G343" i="11"/>
  <c r="I343" i="11" s="1"/>
  <c r="G342" i="11"/>
  <c r="I342" i="11"/>
  <c r="G341" i="11"/>
  <c r="I341" i="11" s="1"/>
  <c r="G340" i="11"/>
  <c r="I340" i="11" s="1"/>
  <c r="G339" i="11"/>
  <c r="I339" i="11"/>
  <c r="G338" i="11"/>
  <c r="I338" i="11"/>
  <c r="G337" i="11"/>
  <c r="I337" i="11" s="1"/>
  <c r="G336" i="11"/>
  <c r="I336" i="11" s="1"/>
  <c r="G335" i="11"/>
  <c r="I335" i="11" s="1"/>
  <c r="G334" i="11"/>
  <c r="I334" i="11"/>
  <c r="G333" i="11"/>
  <c r="I333" i="11" s="1"/>
  <c r="G332" i="11"/>
  <c r="I332" i="11" s="1"/>
  <c r="G331" i="11"/>
  <c r="I331" i="11"/>
  <c r="G330" i="11"/>
  <c r="I330" i="11"/>
  <c r="G329" i="11"/>
  <c r="I329" i="11" s="1"/>
  <c r="G328" i="11"/>
  <c r="I328" i="11" s="1"/>
  <c r="G327" i="11"/>
  <c r="I327" i="11" s="1"/>
  <c r="G326" i="11"/>
  <c r="I326" i="11"/>
  <c r="G325" i="11"/>
  <c r="I325" i="11" s="1"/>
  <c r="G324" i="11"/>
  <c r="I324" i="11" s="1"/>
  <c r="G323" i="11"/>
  <c r="I323" i="11"/>
  <c r="G322" i="11"/>
  <c r="I322" i="11"/>
  <c r="G321" i="11"/>
  <c r="I321" i="11" s="1"/>
  <c r="G320" i="11"/>
  <c r="I320" i="11" s="1"/>
  <c r="G319" i="11"/>
  <c r="I319" i="11" s="1"/>
  <c r="G318" i="11"/>
  <c r="I318" i="11"/>
  <c r="G317" i="11"/>
  <c r="I317" i="11" s="1"/>
  <c r="G316" i="11"/>
  <c r="I316" i="11" s="1"/>
  <c r="G315" i="11"/>
  <c r="I315" i="11"/>
  <c r="G314" i="11"/>
  <c r="I314" i="11"/>
  <c r="G313" i="11"/>
  <c r="I313" i="11" s="1"/>
  <c r="G312" i="11"/>
  <c r="I312" i="11" s="1"/>
  <c r="G311" i="11"/>
  <c r="I311" i="11" s="1"/>
  <c r="G310" i="11"/>
  <c r="I310" i="11"/>
  <c r="G309" i="11"/>
  <c r="I309" i="11" s="1"/>
  <c r="G308" i="11"/>
  <c r="I308" i="11" s="1"/>
  <c r="G307" i="11"/>
  <c r="I307" i="11"/>
  <c r="G306" i="11"/>
  <c r="I306" i="11"/>
  <c r="G305" i="11"/>
  <c r="I305" i="11" s="1"/>
  <c r="G304" i="11"/>
  <c r="I304" i="11" s="1"/>
  <c r="G303" i="11"/>
  <c r="I303" i="11" s="1"/>
  <c r="G302" i="11"/>
  <c r="I302" i="11"/>
  <c r="G301" i="11"/>
  <c r="I301" i="11" s="1"/>
  <c r="G300" i="11"/>
  <c r="I300" i="11" s="1"/>
  <c r="G299" i="11"/>
  <c r="I299" i="11"/>
  <c r="G298" i="11"/>
  <c r="I298" i="11"/>
  <c r="G297" i="11"/>
  <c r="I297" i="11" s="1"/>
  <c r="G296" i="11"/>
  <c r="I296" i="11" s="1"/>
  <c r="G295" i="11"/>
  <c r="I295" i="11" s="1"/>
  <c r="G294" i="11"/>
  <c r="I294" i="11"/>
  <c r="G293" i="11"/>
  <c r="I293" i="11" s="1"/>
  <c r="G292" i="11"/>
  <c r="I292" i="11" s="1"/>
  <c r="G291" i="11"/>
  <c r="I291" i="11"/>
  <c r="G290" i="11"/>
  <c r="I290" i="11"/>
  <c r="G289" i="11"/>
  <c r="I289" i="11" s="1"/>
  <c r="G288" i="11"/>
  <c r="I288" i="11" s="1"/>
  <c r="G287" i="11"/>
  <c r="I287" i="11" s="1"/>
  <c r="G286" i="11"/>
  <c r="I286" i="11"/>
  <c r="G285" i="11"/>
  <c r="I285" i="11" s="1"/>
  <c r="G284" i="11"/>
  <c r="I284" i="11" s="1"/>
  <c r="G283" i="11"/>
  <c r="I283" i="11"/>
  <c r="G282" i="11"/>
  <c r="I282" i="11"/>
  <c r="G281" i="11"/>
  <c r="I281" i="11" s="1"/>
  <c r="G280" i="11"/>
  <c r="I280" i="11" s="1"/>
  <c r="G279" i="11"/>
  <c r="I279" i="11" s="1"/>
  <c r="G278" i="11"/>
  <c r="I278" i="11"/>
  <c r="G277" i="11"/>
  <c r="I277" i="11" s="1"/>
  <c r="G276" i="11"/>
  <c r="I276" i="11" s="1"/>
  <c r="G275" i="11"/>
  <c r="I275" i="11"/>
  <c r="G274" i="11"/>
  <c r="I274" i="11"/>
  <c r="G273" i="11"/>
  <c r="I273" i="11" s="1"/>
  <c r="G272" i="11"/>
  <c r="I272" i="11" s="1"/>
  <c r="G271" i="11"/>
  <c r="I271" i="11" s="1"/>
  <c r="G270" i="11"/>
  <c r="I270" i="11"/>
  <c r="G269" i="11"/>
  <c r="I269" i="11" s="1"/>
  <c r="G268" i="11"/>
  <c r="I268" i="11" s="1"/>
  <c r="G267" i="11"/>
  <c r="I267" i="11"/>
  <c r="G266" i="11"/>
  <c r="I266" i="11"/>
  <c r="G265" i="11"/>
  <c r="I265" i="11" s="1"/>
  <c r="G264" i="11"/>
  <c r="I264" i="11" s="1"/>
  <c r="G263" i="11"/>
  <c r="I263" i="11" s="1"/>
  <c r="G262" i="11"/>
  <c r="I262" i="11"/>
  <c r="G261" i="11"/>
  <c r="I261" i="11" s="1"/>
  <c r="G260" i="11"/>
  <c r="I260" i="11" s="1"/>
  <c r="G259" i="11"/>
  <c r="I259" i="11"/>
  <c r="G258" i="11"/>
  <c r="I258" i="11"/>
  <c r="G257" i="11"/>
  <c r="I257" i="11" s="1"/>
  <c r="G256" i="11"/>
  <c r="I256" i="11" s="1"/>
  <c r="G255" i="11"/>
  <c r="I255" i="11" s="1"/>
  <c r="G254" i="11"/>
  <c r="I254" i="11"/>
  <c r="G253" i="11"/>
  <c r="I253" i="11" s="1"/>
  <c r="G252" i="11"/>
  <c r="I252" i="11" s="1"/>
  <c r="G251" i="11"/>
  <c r="I251" i="11"/>
  <c r="G250" i="11"/>
  <c r="I250" i="11"/>
  <c r="G249" i="11"/>
  <c r="I249" i="11" s="1"/>
  <c r="G248" i="11"/>
  <c r="I248" i="11" s="1"/>
  <c r="G247" i="11"/>
  <c r="I247" i="11" s="1"/>
  <c r="G246" i="11"/>
  <c r="I246" i="11"/>
  <c r="G245" i="11"/>
  <c r="I245" i="11" s="1"/>
  <c r="G244" i="11"/>
  <c r="I244" i="11" s="1"/>
  <c r="G243" i="11"/>
  <c r="I243" i="11"/>
  <c r="G242" i="11"/>
  <c r="I242" i="11"/>
  <c r="G241" i="11"/>
  <c r="I241" i="11" s="1"/>
  <c r="G240" i="11"/>
  <c r="I240" i="11" s="1"/>
  <c r="G239" i="11"/>
  <c r="I239" i="11" s="1"/>
  <c r="G238" i="11"/>
  <c r="I238" i="11"/>
  <c r="G237" i="11"/>
  <c r="I237" i="11" s="1"/>
  <c r="G236" i="11"/>
  <c r="I236" i="11" s="1"/>
  <c r="G235" i="11"/>
  <c r="I235" i="11"/>
  <c r="G234" i="11"/>
  <c r="I234" i="11"/>
  <c r="G233" i="11"/>
  <c r="I233" i="11" s="1"/>
  <c r="G232" i="11"/>
  <c r="I232" i="11" s="1"/>
  <c r="G231" i="11"/>
  <c r="I231" i="11" s="1"/>
  <c r="G230" i="11"/>
  <c r="I230" i="11"/>
  <c r="G229" i="11"/>
  <c r="I229" i="11" s="1"/>
  <c r="G228" i="11"/>
  <c r="I228" i="11" s="1"/>
  <c r="G227" i="11"/>
  <c r="I227" i="11"/>
  <c r="G226" i="11"/>
  <c r="I226" i="11"/>
  <c r="G225" i="11"/>
  <c r="I225" i="11" s="1"/>
  <c r="G224" i="11"/>
  <c r="I224" i="11" s="1"/>
  <c r="G223" i="11"/>
  <c r="I223" i="11" s="1"/>
  <c r="G222" i="11"/>
  <c r="I222" i="11"/>
  <c r="G221" i="11"/>
  <c r="I221" i="11" s="1"/>
  <c r="G220" i="11"/>
  <c r="I220" i="11" s="1"/>
  <c r="G219" i="11"/>
  <c r="I219" i="11"/>
  <c r="G218" i="11"/>
  <c r="I218" i="11"/>
  <c r="G217" i="11"/>
  <c r="I217" i="11" s="1"/>
  <c r="G216" i="11"/>
  <c r="I216" i="11" s="1"/>
  <c r="G215" i="11"/>
  <c r="I215" i="11" s="1"/>
  <c r="G214" i="11"/>
  <c r="I214" i="1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4"/>
  <c r="L4" i="3" s="1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E115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37" i="4"/>
  <c r="M41" i="4" s="1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41" i="4"/>
  <c r="H41" i="4"/>
  <c r="P51" i="2"/>
  <c r="P45" i="2"/>
  <c r="Q51" i="2"/>
  <c r="E132" i="9"/>
  <c r="B41" i="3"/>
  <c r="G41" i="4"/>
  <c r="O41" i="4"/>
  <c r="N41" i="4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41" i="4" l="1"/>
  <c r="C28" i="1"/>
  <c r="C37" i="1" s="1"/>
  <c r="K31" i="1"/>
  <c r="K35" i="1" s="1"/>
  <c r="P52" i="4"/>
  <c r="P49" i="1" s="1"/>
  <c r="P51" i="1" s="1"/>
  <c r="P30" i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<sst xmlns="http://schemas.openxmlformats.org/spreadsheetml/2006/main" count="1309" uniqueCount="213">
  <si>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</si>
  <si>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</si>
  <si>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</si>
  <si>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</si>
  <si>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</si>
  <si>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</si>
  <si>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</si>
  <si>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</si>
  <si>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</si>
  <si>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</si>
  <si>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</si>
  <si>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</si>
  <si>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</si>
  <si>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</si>
  <si>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</si>
  <si>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</si>
  <si>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</si>
  <si>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</si>
  <si>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</si>
  <si>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</si>
  <si>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</si>
  <si>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</si>
  <si>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</si>
  <si>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</si>
  <si>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</si>
  <si>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</si>
  <si>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</si>
  <si>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</si>
  <si>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</si>
  <si>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</si>
  <si>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</si>
  <si>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</si>
  <si>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</si>
  <si>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</si>
  <si>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</si>
  <si>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</si>
  <si>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</si>
  <si>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</si>
  <si>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</si>
  <si>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</si>
  <si>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</si>
  <si>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</si>
  <si>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</si>
  <si>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</si>
  <si>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</si>
  <si>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</si>
  <si>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</si>
  <si>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</si>
  <si>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</si>
  <si>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</si>
  <si>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</si>
  <si>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</si>
  <si>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</si>
  <si>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</si>
  <si>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</si>
  <si>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</si>
  <si>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</si>
  <si>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</si>
  <si>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</si>
  <si>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</si>
  <si>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</si>
  <si>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</si>
  <si>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</si>
  <si>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</si>
  <si>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</si>
  <si>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</si>
  <si>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</si>
  <si>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</si>
  <si>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</si>
  <si>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</si>
  <si>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</si>
  <si>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</si>
  <si>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</si>
  <si>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</si>
  <si>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</si>
  <si>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</si>
  <si>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</si>
  <si>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</si>
  <si>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</si>
  <si>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</si>
  <si>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</si>
  <si>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</si>
  <si>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</si>
  <si>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</si>
  <si>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</si>
  <si>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</si>
  <si>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</si>
  <si>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</si>
  <si>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</si>
  <si>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</si>
  <si>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</si>
  <si>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</si>
  <si>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</si>
  <si>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</si>
  <si>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</si>
  <si>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</si>
  <si>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</si>
  <si>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</si>
  <si>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</si>
  <si>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</si>
  <si>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</si>
  <si>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</si>
  <si>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</si>
  <si>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</si>
  <si>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</si>
  <si>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</si>
  <si>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</si>
  <si>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</si>
  <si>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</si>
  <si>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</si>
  <si>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</si>
  <si>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</si>
  <si>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</si>
  <si>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</si>
  <si>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</si>
  <si>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</si>
  <si>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</si>
  <si>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</si>
  <si>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</si>
  <si>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</si>
  <si>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</si>
  <si>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</si>
  <si>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</si>
  <si>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</si>
  <si>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</si>
  <si>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</si>
  <si>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</si>
  <si>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</si>
  <si>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</si>
  <si>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</si>
  <si>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</si>
  <si>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</si>
  <si>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</si>
  <si>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</si>
  <si>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</si>
  <si>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</si>
  <si>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</si>
  <si>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</si>
  <si>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</si>
  <si>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</si>
  <si>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</si>
  <si>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</si>
  <si>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</si>
  <si>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</si>
  <si>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</si>
  <si>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</si>
  <si>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</si>
  <si>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</si>
  <si>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</si>
  <si>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</si>
  <si>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</si>
  <si>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</si>
  <si>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</si>
  <si>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</si>
  <si>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</si>
  <si>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</si>
  <si>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</si>
  <si>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</si>
  <si>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</si>
  <si>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</si>
  <si>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</si>
  <si>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</si>
  <si>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</si>
  <si>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</si>
  <si>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</si>
  <si>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</si>
  <si>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</si>
  <si>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</si>
  <si>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</si>
  <si>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</si>
  <si>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</si>
  <si>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</si>
  <si>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</si>
  <si>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</si>
  <si>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</si>
  <si>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</si>
  <si>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</si>
  <si>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</si>
  <si>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</si>
  <si>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</si>
  <si>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</si>
  <si>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</si>
  <si>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</si>
  <si>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</si>
  <si>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</si>
  <si>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</si>
  <si>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</si>
  <si>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</si>
  <si>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</si>
  <si>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</si>
  <si>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</si>
  <si>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</si>
  <si>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</si>
  <si>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</si>
  <si>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</si>
  <si>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</si>
  <si>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</si>
  <si>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</si>
  <si>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</si>
  <si>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</si>
  <si>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</si>
  <si>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</si>
  <si>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</si>
  <si>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</si>
  <si>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</si>
  <si>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</si>
  <si>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</si>
  <si>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</si>
  <si>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</si>
  <si>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</si>
  <si>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</si>
  <si>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FY25</t>
  </si>
  <si>
    <t>FY25 Research Report - Oklahoma State University - Cash Numbers as of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</si>
</sst>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54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H24" sqref="H24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212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211</v>
      </c>
      <c r="L4" s="19" t="s">
        <v>210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15336009</v>
      </c>
      <c r="C8" s="2">
        <f>Research!C8+Instruction!C8+Extension!C8</f>
        <v>66275490</v>
      </c>
      <c r="D8" s="2">
        <f>Research!D8+Instruction!D8+Extension!D8</f>
        <v>25551804</v>
      </c>
      <c r="E8" s="2">
        <f>Research!E8+Instruction!E8+Extension!E8</f>
        <v>14447422</v>
      </c>
      <c r="F8" s="2">
        <f>Research!F8+Instruction!F8+Extension!F8</f>
        <v>6894226</v>
      </c>
      <c r="G8" s="2">
        <f>Research!G8+Instruction!G8+Extension!G8</f>
        <v>19537080</v>
      </c>
      <c r="H8" s="2">
        <f>Research!H8+Instruction!H8+Extension!H8</f>
        <v>13075106</v>
      </c>
      <c r="I8" s="2">
        <f>Research!I8+Instruction!I8+Extension!I8</f>
        <v>876497</v>
      </c>
      <c r="J8" s="2">
        <f>Research!J8+Instruction!J8+Extension!J8</f>
        <v>322165</v>
      </c>
      <c r="K8" s="2">
        <f>Research!K8+Instruction!K8+Extension!K8</f>
        <v>162315800</v>
      </c>
      <c r="L8" s="2">
        <f>Research!L8+Instruction!L8+Extension!L8</f>
        <v>161644420</v>
      </c>
      <c r="M8" s="2">
        <f>Research!M8+Instruction!M8+Extension!M8</f>
        <v>231701</v>
      </c>
      <c r="N8" s="2">
        <f>Research!N8+Instruction!N8+Extension!N8</f>
        <v>532954</v>
      </c>
      <c r="O8" s="2">
        <f>Research!O8+Instruction!O8+Extension!O8</f>
        <v>16739570</v>
      </c>
      <c r="P8" s="2">
        <f>Research!P8+Instruction!P8+Extension!P8</f>
        <v>179820024</v>
      </c>
      <c r="Q8" s="2">
        <f>Research!Q8+Instruction!Q8+Extension!Q8</f>
        <v>177177499</v>
      </c>
    </row>
    <row r="9" spans="1:17" ht="11.25" customHeight="1">
      <c r="A9" s="2" t="s">
        <v>16</v>
      </c>
      <c r="B9" s="2">
        <f>Research!B9+Instruction!B9+Extension!B9</f>
        <v>9098003.0199999996</v>
      </c>
      <c r="C9" s="2">
        <f>Research!C9+Instruction!C9+Extension!C9</f>
        <v>36224364.739999995</v>
      </c>
      <c r="D9" s="2">
        <f>Research!D9+Instruction!D9+Extension!D9</f>
        <v>16768285.77</v>
      </c>
      <c r="E9" s="2">
        <f>Research!E9+Instruction!E9+Extension!E9</f>
        <v>9749397.0500000007</v>
      </c>
      <c r="F9" s="2">
        <f>Research!F9+Instruction!F9+Extension!F9</f>
        <v>4210594.25</v>
      </c>
      <c r="G9" s="2">
        <f>Research!G9+Instruction!G9+Extension!G9</f>
        <v>12434524</v>
      </c>
      <c r="H9" s="2">
        <f>Research!H9+Instruction!H9+Extension!H9</f>
        <v>8267756.8599999994</v>
      </c>
      <c r="I9" s="2">
        <f>Research!I9+Instruction!I9+Extension!I9</f>
        <v>602268.22</v>
      </c>
      <c r="J9" s="2">
        <f>Research!J9+Instruction!J9+Extension!J9</f>
        <v>195019</v>
      </c>
      <c r="K9" s="2">
        <f>Research!K9+Instruction!K9+Extension!K9</f>
        <v>97550212.909999996</v>
      </c>
      <c r="L9" s="2">
        <f>Research!L9+Instruction!L9+Extension!L9</f>
        <v>95803473.129999995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6782329.5500000007</v>
      </c>
      <c r="P9" s="2">
        <f>Research!P9+Instruction!P9+Extension!P9</f>
        <v>104332542.45999999</v>
      </c>
      <c r="Q9" s="2">
        <f>Research!Q9+Instruction!Q9+Extension!Q9</f>
        <v>102019721.13999999</v>
      </c>
    </row>
    <row r="10" spans="1:17" ht="11.25" customHeight="1">
      <c r="A10" s="2" t="s">
        <v>17</v>
      </c>
      <c r="B10" s="2">
        <f>Research!B10+Instruction!B10+Extension!B10</f>
        <v>386734.44</v>
      </c>
      <c r="C10" s="2">
        <f>Research!C10+Instruction!C10+Extension!C10</f>
        <v>928025.54999999993</v>
      </c>
      <c r="D10" s="2">
        <f>Research!D10+Instruction!D10+Extension!D10</f>
        <v>289819.99</v>
      </c>
      <c r="E10" s="2">
        <f>Research!E10+Instruction!E10+Extension!E10</f>
        <v>0</v>
      </c>
      <c r="F10" s="2">
        <f>Research!F10+Instruction!F10+Extension!F10</f>
        <v>65334.43</v>
      </c>
      <c r="G10" s="2">
        <f>Research!G10+Instruction!G10+Extension!G10</f>
        <v>485504.64</v>
      </c>
      <c r="H10" s="2">
        <f>Research!H10+Instruction!H10+Extension!H10</f>
        <v>391176.32</v>
      </c>
      <c r="I10" s="2">
        <f>Research!I10+Instruction!I10+Extension!I10</f>
        <v>-21813.96</v>
      </c>
      <c r="J10" s="2">
        <f>Research!J10+Instruction!J10+Extension!J10</f>
        <v>0</v>
      </c>
      <c r="K10" s="2">
        <f>Research!K10+Instruction!K10+Extension!K10</f>
        <v>2524781.41</v>
      </c>
      <c r="L10" s="2">
        <f>Research!L10+Instruction!L10+Extension!L10</f>
        <v>3188103.34</v>
      </c>
      <c r="M10" s="2">
        <f>Research!M10+Instruction!M10+Extension!M10</f>
        <v>0</v>
      </c>
      <c r="N10" s="2">
        <f>Research!N10+Instruction!N10+Extension!N10</f>
        <v>500</v>
      </c>
      <c r="O10" s="2">
        <f>Research!O10+Instruction!O10+Extension!O10</f>
        <v>961479.13</v>
      </c>
      <c r="P10" s="2">
        <f>Research!P10+Instruction!P10+Extension!P10</f>
        <v>3486760.54</v>
      </c>
      <c r="Q10" s="2">
        <f>Research!Q10+Instruction!Q10+Extension!Q10</f>
        <v>6271837.8399999999</v>
      </c>
    </row>
    <row r="11" spans="1:17" ht="11.25" customHeight="1">
      <c r="A11" s="2" t="s">
        <v>18</v>
      </c>
      <c r="B11" s="2">
        <f>Research!B11+Instruction!B11+Extension!B11</f>
        <v>29355.74</v>
      </c>
      <c r="C11" s="2">
        <f>Research!C11+Instruction!C11+Extension!C11</f>
        <v>5528391.4299999997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5557747.1699999999</v>
      </c>
      <c r="L11" s="2">
        <f>Research!L11+Instruction!L11+Extension!L11</f>
        <v>5462626.2800000003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5557747.1699999999</v>
      </c>
      <c r="Q11" s="2">
        <f>Research!Q11+Instruction!Q11+Extension!Q11</f>
        <v>5462626.2800000003</v>
      </c>
    </row>
    <row r="12" spans="1:17" ht="11.25" customHeight="1">
      <c r="A12" s="2" t="s">
        <v>73</v>
      </c>
      <c r="B12" s="2">
        <f>Research!B12+Instruction!B12+Extension!B12</f>
        <v>3833990.74</v>
      </c>
      <c r="C12" s="2">
        <f>Research!C12+Instruction!C12+Extension!C12</f>
        <v>14897908.09</v>
      </c>
      <c r="D12" s="2">
        <f>Research!D12+Instruction!D12+Extension!D12</f>
        <v>7894397.3500000006</v>
      </c>
      <c r="E12" s="2">
        <f>Research!E12+Instruction!E12+Extension!E12</f>
        <v>4673120.74</v>
      </c>
      <c r="F12" s="2">
        <f>Research!F12+Instruction!F12+Extension!F12</f>
        <v>1989749.74</v>
      </c>
      <c r="G12" s="2">
        <f>Research!G12+Instruction!G12+Extension!G12</f>
        <v>5376686.8499999996</v>
      </c>
      <c r="H12" s="2">
        <f>Research!H12+Instruction!H12+Extension!H12</f>
        <v>3606831.7199999997</v>
      </c>
      <c r="I12" s="2">
        <f>Research!I12+Instruction!I12+Extension!I12</f>
        <v>293516.71000000002</v>
      </c>
      <c r="J12" s="2">
        <f>Research!J12+Instruction!J12+Extension!J12</f>
        <v>96729.42</v>
      </c>
      <c r="K12" s="2">
        <f>Research!K12+Instruction!K12+Extension!K12</f>
        <v>42662931.360000007</v>
      </c>
      <c r="L12" s="2">
        <f>Research!L12+Instruction!L12+Extension!L12</f>
        <v>42061346.590000004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2331678.5099999998</v>
      </c>
      <c r="P12" s="2">
        <f>Research!P12+Instruction!P12+Extension!P12</f>
        <v>44994609.870000005</v>
      </c>
      <c r="Q12" s="2">
        <f>Research!Q12+Instruction!Q12+Extension!Q12</f>
        <v>43599453.130000003</v>
      </c>
    </row>
    <row r="13" spans="1:17">
      <c r="A13" s="10" t="s">
        <v>30</v>
      </c>
      <c r="B13" s="2">
        <f>Research!B13+Instruction!B13+Extension!B13</f>
        <v>149378.54999999999</v>
      </c>
      <c r="C13" s="2">
        <f>Research!C13+Instruction!C13+Extension!C13</f>
        <v>380331.99</v>
      </c>
      <c r="D13" s="2">
        <f>Research!D13+Instruction!D13+Extension!D13</f>
        <v>104070.72</v>
      </c>
      <c r="E13" s="2">
        <f>Research!E13+Instruction!E13+Extension!E13</f>
        <v>0</v>
      </c>
      <c r="F13" s="2">
        <f>Research!F13+Instruction!F13+Extension!F13</f>
        <v>31612.28</v>
      </c>
      <c r="G13" s="2">
        <f>Research!G13+Instruction!G13+Extension!G13</f>
        <v>213718.15000000002</v>
      </c>
      <c r="H13" s="2">
        <f>Research!H13+Instruction!H13+Extension!H13</f>
        <v>194023.45</v>
      </c>
      <c r="I13" s="2">
        <f>Research!I13+Instruction!I13+Extension!I13</f>
        <v>-10819.72</v>
      </c>
      <c r="J13" s="2">
        <f>Research!J13+Instruction!J13+Extension!J13</f>
        <v>0</v>
      </c>
      <c r="K13" s="2">
        <f>Research!K13+Instruction!K13+Extension!K13</f>
        <v>1062315.42</v>
      </c>
      <c r="L13" s="2">
        <f>Research!L13+Instruction!L13+Extension!L13</f>
        <v>1343011.76</v>
      </c>
      <c r="M13" s="2">
        <f>Research!M13+Instruction!M13+Extension!M13</f>
        <v>0</v>
      </c>
      <c r="N13" s="2">
        <f>Research!N13+Instruction!N13+Extension!N13</f>
        <v>249</v>
      </c>
      <c r="O13" s="2">
        <f>Research!O13+Instruction!O13+Extension!O13</f>
        <v>396884.38</v>
      </c>
      <c r="P13" s="2">
        <f>Research!P13+Instruction!P13+Extension!P13</f>
        <v>1459448.7999999998</v>
      </c>
      <c r="Q13" s="2">
        <f>Research!Q13+Instruction!Q13+Extension!Q13</f>
        <v>1629310.75</v>
      </c>
    </row>
    <row r="14" spans="1:17">
      <c r="A14" s="2" t="s">
        <v>74</v>
      </c>
      <c r="B14" s="2">
        <f>Research!B14+Instruction!B14+Extension!B14</f>
        <v>14560.45</v>
      </c>
      <c r="C14" s="2">
        <f>Research!C14+Instruction!C14+Extension!C14</f>
        <v>2468374.7599999998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2482935.21</v>
      </c>
      <c r="L14" s="2">
        <f>Research!L14+Instruction!L14+Extension!L14</f>
        <v>2482976.42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2482935.21</v>
      </c>
      <c r="Q14" s="2">
        <f>Research!Q14+Instruction!Q14+Extension!Q14</f>
        <v>2482976.42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3252379.7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0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3252379.7</v>
      </c>
      <c r="L15" s="2">
        <f>Research!L15+Instruction!L15+Extension!L15</f>
        <v>3484943.96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26461.22</v>
      </c>
      <c r="P15" s="2">
        <f>Research!P15+Instruction!P15+Extension!P15</f>
        <v>3278840.92</v>
      </c>
      <c r="Q15" s="2">
        <f>Research!Q15+Instruction!Q15+Extension!Q15</f>
        <v>3484943.96</v>
      </c>
    </row>
    <row r="16" spans="1:17">
      <c r="A16" s="2" t="s">
        <v>66</v>
      </c>
      <c r="B16" s="2">
        <f>Research!B16+Instruction!B16+Extension!B16</f>
        <v>1823986.42</v>
      </c>
      <c r="C16" s="2">
        <f>Research!C16+Instruction!C16+Extension!C16</f>
        <v>2595714.11</v>
      </c>
      <c r="D16" s="2">
        <f>Research!D16+Instruction!D16+Extension!D16</f>
        <v>495230.25000000006</v>
      </c>
      <c r="E16" s="2">
        <f>Research!E16+Instruction!E16+Extension!E16</f>
        <v>24903.91</v>
      </c>
      <c r="F16" s="2">
        <f>Research!F16+Instruction!F16+Extension!F16</f>
        <v>596935.76</v>
      </c>
      <c r="G16" s="2">
        <f>Research!G16+Instruction!G16+Extension!G16</f>
        <v>1026646.5399999999</v>
      </c>
      <c r="H16" s="2">
        <f>Research!H16+Instruction!H16+Extension!H16</f>
        <v>615317.69000000006</v>
      </c>
      <c r="I16" s="2">
        <f>Research!I16+Instruction!I16+Extension!I16</f>
        <v>13345.39</v>
      </c>
      <c r="J16" s="2">
        <f>Research!J16+Instruction!J16+Extension!J16</f>
        <v>30416.58</v>
      </c>
      <c r="K16" s="2">
        <f>Research!K16+Instruction!K16+Extension!K16</f>
        <v>7222496.6500000004</v>
      </c>
      <c r="L16" s="2">
        <f>Research!L16+Instruction!L16+Extension!L16</f>
        <v>7817938.5599999996</v>
      </c>
      <c r="M16" s="2">
        <f>Research!M16+Instruction!M16+Extension!M16</f>
        <v>231700.24000000002</v>
      </c>
      <c r="N16" s="2">
        <f>Research!N16+Instruction!N16+Extension!N16</f>
        <v>532205.5</v>
      </c>
      <c r="O16" s="2">
        <f>Research!O16+Instruction!O16+Extension!O16</f>
        <v>6240736.7100000009</v>
      </c>
      <c r="P16" s="2">
        <f>Research!P16+Instruction!P16+Extension!P16</f>
        <v>14227139.100000001</v>
      </c>
      <c r="Q16" s="2">
        <f>Research!Q16+Instruction!Q16+Extension!Q16</f>
        <v>12226629.369999999</v>
      </c>
    </row>
    <row r="18" spans="1:17">
      <c r="A18" s="1" t="s">
        <v>22</v>
      </c>
      <c r="B18" s="2">
        <f>Research!B18+Instruction!B18+Extension!B18</f>
        <v>787682.38000000012</v>
      </c>
      <c r="C18" s="2">
        <f>Research!C18+Instruction!C18+Extension!C18</f>
        <v>2041278.5299999998</v>
      </c>
      <c r="D18" s="2">
        <f>Research!D18+Instruction!D18+Extension!D18</f>
        <v>490400.96</v>
      </c>
      <c r="E18" s="2">
        <f>Research!E18+Instruction!E18+Extension!E18</f>
        <v>87606.35</v>
      </c>
      <c r="F18" s="2">
        <f>Research!F18+Instruction!F18+Extension!F18</f>
        <v>408590.5</v>
      </c>
      <c r="G18" s="2">
        <f>Research!G18+Instruction!G18+Extension!G18</f>
        <v>2537566.41</v>
      </c>
      <c r="H18" s="2">
        <f>Research!H18+Instruction!H18+Extension!H18</f>
        <v>1273667.8999999999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7626793.0300000003</v>
      </c>
      <c r="L18" s="2">
        <f>Research!L18+Instruction!L18+Extension!L18</f>
        <v>7206121.8400000008</v>
      </c>
      <c r="M18" s="2">
        <f>Research!M18+Instruction!M18+Extension!M18</f>
        <v>0</v>
      </c>
      <c r="N18" s="2">
        <f>Research!N18+Instruction!N18+Extension!N18</f>
        <v>681261.27</v>
      </c>
      <c r="O18" s="2">
        <f>Research!O18+Instruction!O18+Extension!O18</f>
        <v>6993202.1600000001</v>
      </c>
      <c r="P18" s="2">
        <f>Research!P18+Instruction!P18+Extension!P18</f>
        <v>15301256.460000001</v>
      </c>
      <c r="Q18" s="2">
        <f>Research!Q18+Instruction!Q18+Extension!Q18</f>
        <v>11957039.51</v>
      </c>
    </row>
    <row r="19" spans="1:17">
      <c r="A19" s="2" t="s">
        <v>19</v>
      </c>
      <c r="B19" s="2">
        <f>Research!B19+Instruction!B19+Extension!B19</f>
        <v>684769.63</v>
      </c>
      <c r="C19" s="2">
        <f>Research!C19+Instruction!C19+Extension!C19</f>
        <v>1899828.74</v>
      </c>
      <c r="D19" s="2">
        <f>Research!D19+Instruction!D19+Extension!D19</f>
        <v>434763.58</v>
      </c>
      <c r="E19" s="2">
        <f>Research!E19+Instruction!E19+Extension!E19</f>
        <v>60839.13</v>
      </c>
      <c r="F19" s="2">
        <f>Research!F19+Instruction!F19+Extension!F19</f>
        <v>369580.54</v>
      </c>
      <c r="G19" s="2">
        <f>Research!G19+Instruction!G19+Extension!G19</f>
        <v>1930904.6900000002</v>
      </c>
      <c r="H19" s="2">
        <f>Research!H19+Instruction!H19+Extension!H19</f>
        <v>1109243.01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6489929.3199999994</v>
      </c>
      <c r="L19" s="2">
        <f>Research!L19+Instruction!L19+Extension!L19</f>
        <v>6130926.7600000007</v>
      </c>
      <c r="M19" s="2">
        <f>Research!M19+Instruction!M19+Extension!M19</f>
        <v>0</v>
      </c>
      <c r="N19" s="2">
        <f>Research!N19+Instruction!N19+Extension!N19</f>
        <v>681261.27</v>
      </c>
      <c r="O19" s="2">
        <f>Research!O19+Instruction!O19+Extension!O19</f>
        <v>6958524.7600000007</v>
      </c>
      <c r="P19" s="2">
        <f>Research!P19+Instruction!P19+Extension!P19</f>
        <v>14129715.350000001</v>
      </c>
      <c r="Q19" s="2">
        <f>Research!Q19+Instruction!Q19+Extension!Q19</f>
        <v>10798981.75</v>
      </c>
    </row>
    <row r="20" spans="1:17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f>Research!L20+Instruction!L20+Extension!L20</f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f>Research!Q20+Instruction!Q20+Extension!Q20</f>
        <v>0</v>
      </c>
    </row>
    <row r="21" spans="1:17">
      <c r="A21" s="10" t="s">
        <v>31</v>
      </c>
      <c r="B21" s="2">
        <f>Research!B21+Instruction!B21+Extension!B21</f>
        <v>102912.75</v>
      </c>
      <c r="C21" s="2">
        <f>Research!C21+Instruction!C21+Extension!C21</f>
        <v>141449.79</v>
      </c>
      <c r="D21" s="2">
        <f>Research!D21+Instruction!D21+Extension!D21</f>
        <v>55637.38</v>
      </c>
      <c r="E21" s="2">
        <f>Research!E21+Instruction!E21+Extension!E21</f>
        <v>26767.22</v>
      </c>
      <c r="F21" s="2">
        <f>Research!F21+Instruction!F21+Extension!F21</f>
        <v>39009.96</v>
      </c>
      <c r="G21" s="2">
        <f>Research!G21+Instruction!G21+Extension!G21</f>
        <v>606661.72</v>
      </c>
      <c r="H21" s="2">
        <f>Research!H21+Instruction!H21+Extension!H21</f>
        <v>164424.89000000001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1136863.71</v>
      </c>
      <c r="L21" s="2">
        <f>Research!L21+Instruction!L21+Extension!L21</f>
        <v>1075195.08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34677.4</v>
      </c>
      <c r="P21" s="2">
        <f>Research!P21+Instruction!P21+Extension!P21</f>
        <v>1171541.1100000001</v>
      </c>
      <c r="Q21" s="2">
        <f>Research!Q21+Instruction!Q21+Extension!Q21</f>
        <v>1158057.7599999998</v>
      </c>
    </row>
    <row r="23" spans="1:17">
      <c r="A23" s="1" t="s">
        <v>20</v>
      </c>
      <c r="B23" s="2">
        <f>Research!B23+Instruction!B23+Extension!B23</f>
        <v>8376818.6600000001</v>
      </c>
      <c r="C23" s="2">
        <f>Research!C23+Instruction!C23+Extension!C23</f>
        <v>12507331.300000001</v>
      </c>
      <c r="D23" s="2">
        <f>Research!D23+Instruction!D23+Extension!D23</f>
        <v>11465144.950000001</v>
      </c>
      <c r="E23" s="2">
        <f>Research!E23+Instruction!E23+Extension!E23</f>
        <v>581081.62</v>
      </c>
      <c r="F23" s="2">
        <f>Research!F23+Instruction!F23+Extension!F23</f>
        <v>6744105</v>
      </c>
      <c r="G23" s="2">
        <f>Research!G23+Instruction!G23+Extension!G23</f>
        <v>17843785.539999999</v>
      </c>
      <c r="H23" s="2">
        <f>Research!H23+Instruction!H23+Extension!H23</f>
        <v>8229992.7499999991</v>
      </c>
      <c r="I23" s="2">
        <f>Research!I23+Instruction!I23+Extension!I23</f>
        <v>51794.090000000004</v>
      </c>
      <c r="J23" s="2">
        <f>Research!J23+Instruction!J23+Extension!J23</f>
        <v>92641.1</v>
      </c>
      <c r="K23" s="2">
        <f>Research!K23+Instruction!K23+Extension!K23</f>
        <v>65892695.009999998</v>
      </c>
      <c r="L23" s="2">
        <f>Research!L23+Instruction!L23+Extension!L23</f>
        <v>59012608.539999999</v>
      </c>
      <c r="M23" s="2">
        <f>Research!M23+Instruction!M23+Extension!M23</f>
        <v>628834.49</v>
      </c>
      <c r="N23" s="2">
        <f>Research!N23+Instruction!N23+Extension!N23</f>
        <v>1755034.7</v>
      </c>
      <c r="O23" s="2">
        <f>Research!O23+Instruction!O23+Extension!O23</f>
        <v>20332560.059999999</v>
      </c>
      <c r="P23" s="2">
        <f>Research!P23+Instruction!P23+Extension!P23</f>
        <v>88609124.260000005</v>
      </c>
      <c r="Q23" s="2">
        <f>Research!Q23+Instruction!Q23+Extension!Q23</f>
        <v>87273341.060000002</v>
      </c>
    </row>
    <row r="24" spans="1:17">
      <c r="A24" s="2" t="s">
        <v>19</v>
      </c>
      <c r="B24" s="2">
        <f>Research!B24+Instruction!B24+Extension!B24</f>
        <v>7585784.2800000003</v>
      </c>
      <c r="C24" s="2">
        <f>Research!C24+Instruction!C24+Extension!C24</f>
        <v>10378453.039999999</v>
      </c>
      <c r="D24" s="2">
        <f>Research!D24+Instruction!D24+Extension!D24</f>
        <v>8679544.9000000004</v>
      </c>
      <c r="E24" s="2">
        <f>Research!E24+Instruction!E24+Extension!E24</f>
        <v>410815.02999999997</v>
      </c>
      <c r="F24" s="2">
        <f>Research!F24+Instruction!F24+Extension!F24</f>
        <v>5315507.7699999996</v>
      </c>
      <c r="G24" s="2">
        <f>Research!G24+Instruction!G24+Extension!G24</f>
        <v>13570392.99</v>
      </c>
      <c r="H24" s="2">
        <f>Research!H24+Instruction!H24+Extension!H24</f>
        <v>7120436.6299999999</v>
      </c>
      <c r="I24" s="2">
        <f>Research!I24+Instruction!I24+Extension!I24</f>
        <v>49227.66</v>
      </c>
      <c r="J24" s="2">
        <f>Research!J24+Instruction!J24+Extension!J24</f>
        <v>69853.97</v>
      </c>
      <c r="K24" s="2">
        <f>Research!K24+Instruction!K24+Extension!K24</f>
        <v>53180016.270000003</v>
      </c>
      <c r="L24" s="2">
        <f>Research!L24+Instruction!L24+Extension!L24</f>
        <v>47388878.25</v>
      </c>
      <c r="M24" s="2">
        <f>Research!M24+Instruction!M24+Extension!M24</f>
        <v>582092</v>
      </c>
      <c r="N24" s="2">
        <f>Research!N24+Instruction!N24+Extension!N24</f>
        <v>1676674.44</v>
      </c>
      <c r="O24" s="2">
        <f>Research!O24+Instruction!O24+Extension!O24</f>
        <v>18435877.91</v>
      </c>
      <c r="P24" s="2">
        <f>Research!P24+Instruction!P24+Extension!P24</f>
        <v>73874660.620000005</v>
      </c>
      <c r="Q24" s="2">
        <f>Research!Q24+Instruction!Q24+Extension!Q24</f>
        <v>71710948.950000003</v>
      </c>
    </row>
    <row r="25" spans="1:17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0</v>
      </c>
      <c r="K25" s="2">
        <f>Research!K25+Instruction!K25+Extension!K25</f>
        <v>0</v>
      </c>
      <c r="L25" s="2">
        <f>Research!L25+Instruction!L25+Extension!L25</f>
        <v>589812.88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0</v>
      </c>
      <c r="Q25" s="2">
        <f>Research!Q25+Instruction!Q25+Extension!Q25</f>
        <v>589812.88</v>
      </c>
    </row>
    <row r="26" spans="1:17">
      <c r="A26" s="10" t="s">
        <v>31</v>
      </c>
      <c r="B26" s="2">
        <f>Research!B26+Instruction!B26+Extension!B26</f>
        <v>791034.38</v>
      </c>
      <c r="C26" s="2">
        <f>Research!C26+Instruction!C26+Extension!C26</f>
        <v>2128878.2600000002</v>
      </c>
      <c r="D26" s="2">
        <f>Research!D26+Instruction!D26+Extension!D26</f>
        <v>2785600.0500000003</v>
      </c>
      <c r="E26" s="2">
        <f>Research!E26+Instruction!E26+Extension!E26</f>
        <v>170266.59000000003</v>
      </c>
      <c r="F26" s="2">
        <f>Research!F26+Instruction!F26+Extension!F26</f>
        <v>1428597.23</v>
      </c>
      <c r="G26" s="2">
        <f>Research!G26+Instruction!G26+Extension!G26</f>
        <v>4273392.55</v>
      </c>
      <c r="H26" s="2">
        <f>Research!H26+Instruction!H26+Extension!H26</f>
        <v>1109556.1199999999</v>
      </c>
      <c r="I26" s="2">
        <f>Research!I26+Instruction!I26+Extension!I26</f>
        <v>2566.4299999999998</v>
      </c>
      <c r="J26" s="2">
        <f>Research!J26+Instruction!J26+Extension!J26</f>
        <v>22787.13</v>
      </c>
      <c r="K26" s="2">
        <f>Research!K26+Instruction!K26+Extension!K26</f>
        <v>12712678.740000002</v>
      </c>
      <c r="L26" s="2">
        <f>Research!L26+Instruction!L26+Extension!L26</f>
        <v>11033917.41</v>
      </c>
      <c r="M26" s="2">
        <f>Research!M26+Instruction!M26+Extension!M26</f>
        <v>46742.49</v>
      </c>
      <c r="N26" s="2">
        <f>Research!N26+Instruction!N26+Extension!N26</f>
        <v>78360.259999999995</v>
      </c>
      <c r="O26" s="2">
        <f>Research!O26+Instruction!O26+Extension!O26</f>
        <v>1896682.15</v>
      </c>
      <c r="P26" s="2">
        <f>Research!P26+Instruction!P26+Extension!P26</f>
        <v>14734463.640000001</v>
      </c>
      <c r="Q26" s="2">
        <f>Research!Q26+Instruction!Q26+Extension!Q26</f>
        <v>14972579.23</v>
      </c>
    </row>
    <row r="28" spans="1:17">
      <c r="A28" s="1" t="s">
        <v>21</v>
      </c>
      <c r="B28" s="2">
        <f>Research!B28+Instruction!B28+Extension!B28</f>
        <v>1902248.3800000001</v>
      </c>
      <c r="C28" s="2">
        <f>Research!C28+Instruction!C28+Extension!C28</f>
        <v>1350469.73</v>
      </c>
      <c r="D28" s="2">
        <f>Research!D28+Instruction!D28+Extension!D28</f>
        <v>315293.90000000002</v>
      </c>
      <c r="E28" s="2">
        <f>Research!E28+Instruction!E28+Extension!E28</f>
        <v>46530.74</v>
      </c>
      <c r="F28" s="2">
        <f>Research!F28+Instruction!F28+Extension!F28</f>
        <v>971920.1100000001</v>
      </c>
      <c r="G28" s="2">
        <f>Research!G28+Instruction!G28+Extension!G28</f>
        <v>1503488.73</v>
      </c>
      <c r="H28" s="2">
        <f>Research!H28+Instruction!H28+Extension!H28</f>
        <v>186609.23</v>
      </c>
      <c r="I28" s="2">
        <f>Research!I28+Instruction!I28+Extension!I28</f>
        <v>19877.080000000002</v>
      </c>
      <c r="J28" s="2">
        <f>Research!J28+Instruction!J28+Extension!J28</f>
        <v>0</v>
      </c>
      <c r="K28" s="2">
        <f>Research!K28+Instruction!K28+Extension!K28</f>
        <v>6296437.9000000004</v>
      </c>
      <c r="L28" s="2">
        <f>Research!L28+Instruction!L28+Extension!L28</f>
        <v>6414680.9399999995</v>
      </c>
      <c r="M28" s="2">
        <f>Research!M28+Instruction!M28+Extension!M28</f>
        <v>12154.95</v>
      </c>
      <c r="N28" s="2">
        <f>Research!N28+Instruction!N28+Extension!N28</f>
        <v>410221.45</v>
      </c>
      <c r="O28" s="2">
        <f>Research!O28+Instruction!O28+Extension!O28</f>
        <v>3671640.75</v>
      </c>
      <c r="P28" s="2">
        <f>Research!P28+Instruction!P28+Extension!P28</f>
        <v>10390455.050000001</v>
      </c>
      <c r="Q28" s="2">
        <f>Research!Q28+Instruction!Q28+Extension!Q28</f>
        <v>10261821.550000001</v>
      </c>
    </row>
    <row r="29" spans="1:17">
      <c r="A29" s="2" t="s">
        <v>19</v>
      </c>
      <c r="B29" s="2">
        <f>Research!B29+Instruction!B29+Extension!B29</f>
        <v>1755349.29</v>
      </c>
      <c r="C29" s="2">
        <f>Research!C29+Instruction!C29+Extension!C29</f>
        <v>1330255.19</v>
      </c>
      <c r="D29" s="2">
        <f>Research!D29+Instruction!D29+Extension!D29</f>
        <v>285785.71000000002</v>
      </c>
      <c r="E29" s="2">
        <f>Research!E29+Instruction!E29+Extension!E29</f>
        <v>42429.279999999999</v>
      </c>
      <c r="F29" s="2">
        <f>Research!F29+Instruction!F29+Extension!F29</f>
        <v>853519.2</v>
      </c>
      <c r="G29" s="2">
        <f>Research!G29+Instruction!G29+Extension!G29</f>
        <v>1380329.1099999999</v>
      </c>
      <c r="H29" s="2">
        <f>Research!H29+Instruction!H29+Extension!H29</f>
        <v>186609.23</v>
      </c>
      <c r="I29" s="2">
        <f>Research!I29+Instruction!I29+Extension!I29</f>
        <v>19877.080000000002</v>
      </c>
      <c r="J29" s="2">
        <f>Research!J29+Instruction!J29+Extension!J29</f>
        <v>0</v>
      </c>
      <c r="K29" s="2">
        <f>Research!K29+Instruction!K29+Extension!K29</f>
        <v>5854154.0899999999</v>
      </c>
      <c r="L29" s="2">
        <f>Research!L29+Instruction!L29+Extension!L29</f>
        <v>6011019.6600000001</v>
      </c>
      <c r="M29" s="2">
        <f>Research!M29+Instruction!M29+Extension!M29</f>
        <v>10959.04</v>
      </c>
      <c r="N29" s="2">
        <f>Research!N29+Instruction!N29+Extension!N29</f>
        <v>410081.45</v>
      </c>
      <c r="O29" s="2">
        <f>Research!O29+Instruction!O29+Extension!O29</f>
        <v>3502444.8499999996</v>
      </c>
      <c r="P29" s="2">
        <f>Research!P29+Instruction!P29+Extension!P29</f>
        <v>9777639.4299999997</v>
      </c>
      <c r="Q29" s="2">
        <f>Research!Q29+Instruction!Q29+Extension!Q29</f>
        <v>8871970.540000001</v>
      </c>
    </row>
    <row r="30" spans="1:17">
      <c r="A30" s="2" t="s">
        <v>70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f>Research!L30+Instruction!L30+Extension!L30</f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f>Research!Q30+Instruction!Q30+Extension!Q30</f>
        <v>0</v>
      </c>
    </row>
    <row r="31" spans="1:17">
      <c r="A31" s="10" t="s">
        <v>31</v>
      </c>
      <c r="B31" s="2">
        <f>Research!B31+Instruction!B31+Extension!B31</f>
        <v>146899.09</v>
      </c>
      <c r="C31" s="2">
        <f>Research!C31+Instruction!C31+Extension!C31</f>
        <v>20214.539999999997</v>
      </c>
      <c r="D31" s="2">
        <f>Research!D31+Instruction!D31+Extension!D31</f>
        <v>29508.19</v>
      </c>
      <c r="E31" s="2">
        <f>Research!E31+Instruction!E31+Extension!E31</f>
        <v>4101.46</v>
      </c>
      <c r="F31" s="2">
        <f>Research!F31+Instruction!F31+Extension!F31</f>
        <v>118400.90999999999</v>
      </c>
      <c r="G31" s="2">
        <f>Research!G31+Instruction!G31+Extension!G31</f>
        <v>123159.62000000001</v>
      </c>
      <c r="H31" s="2">
        <f>Research!H31+Instruction!H31+Extension!H31</f>
        <v>0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442283.80999999994</v>
      </c>
      <c r="L31" s="2">
        <f>Research!L31+Instruction!L31+Extension!L31</f>
        <v>403661.28</v>
      </c>
      <c r="M31" s="2">
        <f>Research!M31+Instruction!M31+Extension!M31</f>
        <v>1195.9100000000001</v>
      </c>
      <c r="N31" s="2">
        <f>Research!N31+Instruction!N31+Extension!N31</f>
        <v>140</v>
      </c>
      <c r="O31" s="2">
        <f>Research!O31+Instruction!O31+Extension!O31</f>
        <v>169195.9</v>
      </c>
      <c r="P31" s="2">
        <f>Research!P31+Instruction!P31+Extension!P31</f>
        <v>612815.62</v>
      </c>
      <c r="Q31" s="2">
        <f>Research!Q31+Instruction!Q31+Extension!Q31</f>
        <v>1389851.01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9434694.2699999996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53349.24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9488043.5099999998</v>
      </c>
      <c r="L33" s="2">
        <f>Research!L33+Instruction!L33+Extension!L33</f>
        <v>9554427.2899999991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9488043.5099999998</v>
      </c>
      <c r="Q33" s="2">
        <f>Research!Q33+Instruction!Q33+Extension!Q33</f>
        <v>9554427.2899999991</v>
      </c>
    </row>
    <row r="34" spans="1:17">
      <c r="A34" s="1"/>
    </row>
    <row r="35" spans="1:17" s="17" customFormat="1">
      <c r="A35" s="16" t="s">
        <v>62</v>
      </c>
      <c r="B35" s="18">
        <f t="shared" ref="B35:Q35" si="0">IF((B21+B26+B31)=0,0,((B21+B26+B31)/(B19+B20+B24+B25+B29+B30)))</f>
        <v>0.1038157061001746</v>
      </c>
      <c r="C35" s="18">
        <f t="shared" si="0"/>
        <v>0.16831659384469458</v>
      </c>
      <c r="D35" s="18">
        <f t="shared" si="0"/>
        <v>0.30539541008577914</v>
      </c>
      <c r="E35" s="18">
        <f t="shared" si="0"/>
        <v>0.39125024140050113</v>
      </c>
      <c r="F35" s="18">
        <f t="shared" si="0"/>
        <v>0.24256052952779236</v>
      </c>
      <c r="G35" s="18">
        <f t="shared" si="0"/>
        <v>0.2963703647899445</v>
      </c>
      <c r="H35" s="18">
        <f t="shared" si="0"/>
        <v>0.15137087494003754</v>
      </c>
      <c r="I35" s="18">
        <f t="shared" si="0"/>
        <v>3.7138262874587179E-2</v>
      </c>
      <c r="J35" s="18">
        <f t="shared" si="0"/>
        <v>0.3262109512172322</v>
      </c>
      <c r="K35" s="18">
        <f t="shared" si="0"/>
        <v>0.21811556861974424</v>
      </c>
      <c r="L35" s="18">
        <f t="shared" si="0"/>
        <v>0.20812776244419584</v>
      </c>
      <c r="M35" s="18">
        <f t="shared" si="0"/>
        <v>8.0833514767970058E-2</v>
      </c>
      <c r="N35" s="18">
        <f t="shared" si="0"/>
        <v>2.8359744706206946E-2</v>
      </c>
      <c r="O35" s="18">
        <f t="shared" si="0"/>
        <v>7.2691508945609704E-2</v>
      </c>
      <c r="P35" s="18">
        <f t="shared" si="0"/>
        <v>0.16893515952218754</v>
      </c>
      <c r="Q35" s="18">
        <f t="shared" si="0"/>
        <v>0.19049865676244937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Q37" si="1">+B33+B28+B23+B18+B8</f>
        <v>26402758.420000002</v>
      </c>
      <c r="C37" s="6">
        <f t="shared" si="1"/>
        <v>91609263.829999998</v>
      </c>
      <c r="D37" s="6">
        <f t="shared" si="1"/>
        <v>37822643.810000002</v>
      </c>
      <c r="E37" s="6">
        <f t="shared" si="1"/>
        <v>15162640.710000001</v>
      </c>
      <c r="F37" s="6">
        <f t="shared" si="1"/>
        <v>15018841.609999999</v>
      </c>
      <c r="G37" s="6">
        <f t="shared" si="1"/>
        <v>41421920.68</v>
      </c>
      <c r="H37" s="6">
        <f t="shared" si="1"/>
        <v>22818725.119999997</v>
      </c>
      <c r="I37" s="6">
        <f t="shared" si="1"/>
        <v>948168.17</v>
      </c>
      <c r="J37" s="6">
        <f t="shared" si="1"/>
        <v>414806.1</v>
      </c>
      <c r="K37" s="6">
        <f t="shared" si="1"/>
        <v>251619769.44999999</v>
      </c>
      <c r="L37" s="6">
        <f t="shared" si="1"/>
        <v>243832258.61000001</v>
      </c>
      <c r="M37" s="6">
        <f t="shared" si="1"/>
        <v>872690.44</v>
      </c>
      <c r="N37" s="6">
        <f t="shared" si="1"/>
        <v>3379471.42</v>
      </c>
      <c r="O37" s="6">
        <f t="shared" si="1"/>
        <v>47736972.969999999</v>
      </c>
      <c r="P37" s="6">
        <f t="shared" si="1"/>
        <v>303608903.27999997</v>
      </c>
      <c r="Q37" s="6">
        <f t="shared" si="1"/>
        <v>296224128.41000003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-28496873.429999992</v>
      </c>
      <c r="C41" s="10">
        <f t="shared" si="2"/>
        <v>-12465306.159999996</v>
      </c>
      <c r="D41" s="10">
        <f t="shared" si="2"/>
        <v>-9095993.6099999994</v>
      </c>
      <c r="E41" s="10">
        <f t="shared" si="2"/>
        <v>-4229707.5799999982</v>
      </c>
      <c r="F41" s="10">
        <f t="shared" si="2"/>
        <v>-6179050.8000000007</v>
      </c>
      <c r="G41" s="10">
        <f t="shared" si="2"/>
        <v>-2120092.7700000033</v>
      </c>
      <c r="H41" s="10">
        <f t="shared" si="2"/>
        <v>212112.46999999881</v>
      </c>
      <c r="I41" s="10">
        <f t="shared" si="2"/>
        <v>948168.17</v>
      </c>
      <c r="J41" s="10">
        <f t="shared" si="2"/>
        <v>-10162026.76</v>
      </c>
      <c r="K41" s="10">
        <f t="shared" si="2"/>
        <v>-71588769.470000029</v>
      </c>
      <c r="L41" s="10"/>
      <c r="M41" s="10">
        <f t="shared" si="2"/>
        <v>-866262.33999999985</v>
      </c>
      <c r="N41" s="10">
        <f t="shared" si="2"/>
        <v>-15781661.119999995</v>
      </c>
      <c r="O41" s="10">
        <f t="shared" si="2"/>
        <v>12925496.850000001</v>
      </c>
      <c r="P41" s="10">
        <f t="shared" si="2"/>
        <v>-75311197.080000043</v>
      </c>
      <c r="Q41" s="10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117198633.88</v>
      </c>
      <c r="Q48" s="11" t="s">
        <v>41</v>
      </c>
    </row>
    <row r="49" spans="1:17" hidden="1">
      <c r="N49" s="3"/>
      <c r="P49" s="2">
        <f>Research!P52+Instruction!P52+Extension!P45</f>
        <v>97782015.400000006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214980649.28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2482935.21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16518820.369999999</v>
      </c>
    </row>
    <row r="56" spans="1:17" hidden="1">
      <c r="A56" s="7"/>
      <c r="N56" s="10" t="s">
        <v>28</v>
      </c>
      <c r="P56" s="2">
        <f>P16</f>
        <v>14227139.100000001</v>
      </c>
      <c r="Q56" s="2">
        <f>P14</f>
        <v>2482935.21</v>
      </c>
    </row>
    <row r="57" spans="1:17" hidden="1">
      <c r="A57" s="7"/>
      <c r="N57" s="10" t="s">
        <v>29</v>
      </c>
      <c r="P57" s="2">
        <f>Instruction!P60</f>
        <v>920535.55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16518820.369999999</v>
      </c>
    </row>
    <row r="59" spans="1:17" hidden="1">
      <c r="N59" s="10" t="s">
        <v>30</v>
      </c>
      <c r="Q59" s="2">
        <f>P16</f>
        <v>14227139.100000001</v>
      </c>
    </row>
    <row r="60" spans="1:17" hidden="1">
      <c r="N60" s="2" t="s">
        <v>47</v>
      </c>
      <c r="Q60" s="2">
        <f>Instruction!P60</f>
        <v>920535.55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249130079.51000002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54478823.769999951</v>
      </c>
    </row>
    <row r="67" spans="14:17" ht="12" hidden="1" thickBot="1">
      <c r="N67" s="2" t="s">
        <v>51</v>
      </c>
      <c r="Q67" s="6">
        <f>SUM(Q54:Q65)</f>
        <v>288165670.78000003</v>
      </c>
    </row>
    <row r="68" spans="14:17" hidden="1"/>
    <row r="69" spans="14:17" hidden="1">
      <c r="Q69" s="2">
        <f>P64-Q67</f>
        <v>-39035591.270000011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3713595.9</v>
      </c>
      <c r="D2" s="26">
        <v>3357494</v>
      </c>
      <c r="E2" s="27">
        <f>D2-C2</f>
        <v>-356101.89999999991</v>
      </c>
    </row>
    <row r="3" spans="1:5">
      <c r="A3" s="20" t="s">
        <v>84</v>
      </c>
      <c r="B3" s="20" t="s">
        <v>6</v>
      </c>
      <c r="C3" s="26">
        <f>Extension!C9</f>
        <v>21113703.059999999</v>
      </c>
      <c r="D3" s="26">
        <v>28396134</v>
      </c>
      <c r="E3" s="27">
        <f t="shared" ref="E3:E66" si="0">D3-C3</f>
        <v>7282430.9400000013</v>
      </c>
    </row>
    <row r="4" spans="1:5">
      <c r="A4" s="20" t="s">
        <v>84</v>
      </c>
      <c r="B4" s="20" t="s">
        <v>85</v>
      </c>
      <c r="C4" s="26">
        <f>Extension!D9</f>
        <v>140050.35</v>
      </c>
      <c r="D4" s="26">
        <v>184648</v>
      </c>
      <c r="E4" s="27">
        <f t="shared" si="0"/>
        <v>44597.649999999994</v>
      </c>
    </row>
    <row r="5" spans="1:5">
      <c r="A5" s="20" t="s">
        <v>84</v>
      </c>
      <c r="B5" s="20" t="s">
        <v>8</v>
      </c>
      <c r="C5" s="26">
        <f>Extension!E9</f>
        <v>0</v>
      </c>
      <c r="D5" s="26">
        <v>39943</v>
      </c>
      <c r="E5" s="27">
        <f t="shared" si="0"/>
        <v>39943</v>
      </c>
    </row>
    <row r="6" spans="1:5">
      <c r="A6" s="20" t="s">
        <v>84</v>
      </c>
      <c r="B6" s="20" t="s">
        <v>9</v>
      </c>
      <c r="C6" s="26">
        <f>Extension!F9</f>
        <v>140673.69</v>
      </c>
      <c r="D6" s="26">
        <v>5077089</v>
      </c>
      <c r="E6" s="27">
        <f t="shared" si="0"/>
        <v>4936415.3099999996</v>
      </c>
    </row>
    <row r="7" spans="1:5">
      <c r="A7" s="20" t="s">
        <v>84</v>
      </c>
      <c r="B7" s="20" t="s">
        <v>10</v>
      </c>
      <c r="C7" s="26">
        <f>Extension!G9</f>
        <v>4377157.83</v>
      </c>
      <c r="D7" s="26">
        <v>2236731</v>
      </c>
      <c r="E7" s="27">
        <f t="shared" si="0"/>
        <v>-2140426.83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3160079.36</v>
      </c>
      <c r="D9" s="26">
        <v>2808095</v>
      </c>
      <c r="E9" s="27">
        <f t="shared" si="0"/>
        <v>-351984.35999999987</v>
      </c>
    </row>
    <row r="10" spans="1:5">
      <c r="A10" s="20" t="s">
        <v>84</v>
      </c>
      <c r="B10" s="20" t="s">
        <v>23</v>
      </c>
      <c r="C10" s="26">
        <f>Extension!I9</f>
        <v>105670.15</v>
      </c>
      <c r="D10" s="26">
        <v>0</v>
      </c>
      <c r="E10" s="27">
        <f t="shared" si="0"/>
        <v>-105670.15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2347312.1</v>
      </c>
      <c r="D14" s="26">
        <v>5849561</v>
      </c>
      <c r="E14" s="27">
        <f t="shared" si="0"/>
        <v>3502248.9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677700.7</v>
      </c>
      <c r="D16" s="26">
        <v>389860</v>
      </c>
      <c r="E16" s="27">
        <f t="shared" si="0"/>
        <v>-287840.69999999995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269578.05</v>
      </c>
      <c r="D41" s="26">
        <v>109212</v>
      </c>
      <c r="E41" s="27">
        <f t="shared" si="0"/>
        <v>-160366.04999999999</v>
      </c>
      <c r="F41" s="20"/>
    </row>
    <row r="42" spans="1:6">
      <c r="A42" s="20" t="s">
        <v>22</v>
      </c>
      <c r="B42" s="20" t="s">
        <v>6</v>
      </c>
      <c r="C42" s="36">
        <f>Extension!C19</f>
        <v>545857.47</v>
      </c>
      <c r="D42" s="36">
        <v>643873</v>
      </c>
      <c r="E42" s="27">
        <f t="shared" si="0"/>
        <v>98015.530000000028</v>
      </c>
      <c r="F42" s="20"/>
    </row>
    <row r="43" spans="1:6">
      <c r="A43" s="20" t="s">
        <v>22</v>
      </c>
      <c r="B43" s="20" t="s">
        <v>85</v>
      </c>
      <c r="C43" s="26">
        <f>Extension!D19</f>
        <v>45571.360000000001</v>
      </c>
      <c r="D43" s="26">
        <v>583</v>
      </c>
      <c r="E43" s="27">
        <f t="shared" si="0"/>
        <v>-44988.36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22018.86</v>
      </c>
      <c r="D45" s="26">
        <v>15943</v>
      </c>
      <c r="E45" s="27">
        <f t="shared" si="0"/>
        <v>-6075.8600000000006</v>
      </c>
      <c r="F45" s="20"/>
    </row>
    <row r="46" spans="1:6">
      <c r="A46" s="20" t="s">
        <v>22</v>
      </c>
      <c r="B46" s="20" t="s">
        <v>10</v>
      </c>
      <c r="C46" s="36">
        <f>Extension!G19</f>
        <v>46591.82</v>
      </c>
      <c r="D46" s="36">
        <v>84789</v>
      </c>
      <c r="E46" s="27">
        <f t="shared" si="0"/>
        <v>38197.18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15470.83</v>
      </c>
      <c r="D48" s="26">
        <v>111031</v>
      </c>
      <c r="E48" s="27">
        <f t="shared" si="0"/>
        <v>95560.17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6189425.1500000004</v>
      </c>
      <c r="D53" s="26">
        <v>0</v>
      </c>
      <c r="E53" s="27">
        <f t="shared" si="0"/>
        <v>-6189425.1500000004</v>
      </c>
    </row>
    <row r="54" spans="1:6">
      <c r="A54" s="20" t="s">
        <v>89</v>
      </c>
      <c r="B54" s="20" t="s">
        <v>76</v>
      </c>
      <c r="C54" s="26">
        <f>Extension!B21</f>
        <v>4103.78</v>
      </c>
      <c r="D54" s="26">
        <v>-55</v>
      </c>
      <c r="E54" s="27">
        <f t="shared" si="0"/>
        <v>-4158.78</v>
      </c>
      <c r="F54" s="20"/>
    </row>
    <row r="55" spans="1:6">
      <c r="A55" s="20" t="s">
        <v>89</v>
      </c>
      <c r="B55" s="20" t="s">
        <v>6</v>
      </c>
      <c r="C55" s="26">
        <f>Extension!C21</f>
        <v>12571.35</v>
      </c>
      <c r="D55" s="26">
        <v>56861</v>
      </c>
      <c r="E55" s="27">
        <f t="shared" si="0"/>
        <v>44289.65</v>
      </c>
    </row>
    <row r="56" spans="1:6">
      <c r="A56" s="20" t="s">
        <v>89</v>
      </c>
      <c r="B56" s="20" t="s">
        <v>85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2064.33</v>
      </c>
      <c r="D58" s="26">
        <v>0</v>
      </c>
      <c r="E58" s="27">
        <f t="shared" si="0"/>
        <v>-2064.33</v>
      </c>
      <c r="F58" s="20"/>
    </row>
    <row r="59" spans="1:6">
      <c r="A59" s="20" t="s">
        <v>89</v>
      </c>
      <c r="B59" s="20" t="s">
        <v>10</v>
      </c>
      <c r="C59" s="26">
        <f>Extension!G21</f>
        <v>873.97</v>
      </c>
      <c r="D59" s="26">
        <v>19060</v>
      </c>
      <c r="E59" s="27">
        <f t="shared" si="0"/>
        <v>18186.03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27267.37</v>
      </c>
      <c r="D66" s="26">
        <v>0</v>
      </c>
      <c r="E66" s="27">
        <f t="shared" si="0"/>
        <v>-27267.37</v>
      </c>
    </row>
    <row r="67" spans="1:6">
      <c r="A67" s="28" t="s">
        <v>20</v>
      </c>
      <c r="B67" s="28" t="s">
        <v>76</v>
      </c>
      <c r="C67" s="29">
        <f>Extension!B24</f>
        <v>3331364.71</v>
      </c>
      <c r="D67" s="29">
        <v>3683611</v>
      </c>
      <c r="E67" s="30">
        <f t="shared" ref="E67:E130" si="1">D67-C67</f>
        <v>352246.29000000004</v>
      </c>
      <c r="F67" s="20"/>
    </row>
    <row r="68" spans="1:6">
      <c r="A68" s="20" t="s">
        <v>20</v>
      </c>
      <c r="B68" s="20" t="s">
        <v>6</v>
      </c>
      <c r="C68" s="26">
        <f>Extension!C24</f>
        <v>1793657.91</v>
      </c>
      <c r="D68" s="26">
        <v>2119159</v>
      </c>
      <c r="E68" s="27">
        <f t="shared" si="1"/>
        <v>325501.09000000008</v>
      </c>
    </row>
    <row r="69" spans="1:6">
      <c r="A69" s="20" t="s">
        <v>20</v>
      </c>
      <c r="B69" s="20" t="s">
        <v>85</v>
      </c>
      <c r="C69" s="26">
        <f>Extension!D24</f>
        <v>15176.17</v>
      </c>
      <c r="D69" s="26">
        <v>16170</v>
      </c>
      <c r="E69" s="27">
        <f t="shared" si="1"/>
        <v>993.82999999999993</v>
      </c>
      <c r="F69" s="20"/>
    </row>
    <row r="70" spans="1:6">
      <c r="A70" s="20" t="s">
        <v>20</v>
      </c>
      <c r="B70" s="20" t="s">
        <v>8</v>
      </c>
      <c r="C70" s="26">
        <f>Extension!E24</f>
        <v>48379.99</v>
      </c>
      <c r="D70" s="26">
        <v>108369</v>
      </c>
      <c r="E70" s="27">
        <f t="shared" si="1"/>
        <v>59989.01</v>
      </c>
    </row>
    <row r="71" spans="1:6">
      <c r="A71" s="28" t="s">
        <v>20</v>
      </c>
      <c r="B71" s="28" t="s">
        <v>9</v>
      </c>
      <c r="C71" s="50">
        <f>Extension!F24</f>
        <v>3687831.96</v>
      </c>
      <c r="D71" s="50">
        <v>308524</v>
      </c>
      <c r="E71" s="30">
        <f t="shared" si="1"/>
        <v>-3379307.96</v>
      </c>
      <c r="F71" s="20"/>
    </row>
    <row r="72" spans="1:6">
      <c r="A72" s="20" t="s">
        <v>20</v>
      </c>
      <c r="B72" s="20" t="s">
        <v>10</v>
      </c>
      <c r="C72" s="26">
        <f>Extension!G24</f>
        <v>909749.65</v>
      </c>
      <c r="D72" s="26">
        <v>839793</v>
      </c>
      <c r="E72" s="27">
        <f t="shared" si="1"/>
        <v>-69956.650000000023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20988.99</v>
      </c>
      <c r="D74" s="26">
        <v>17126</v>
      </c>
      <c r="E74" s="27">
        <f t="shared" si="1"/>
        <v>-3862.9900000000016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34368.129999999997</v>
      </c>
      <c r="D77" s="26">
        <v>377039</v>
      </c>
      <c r="E77" s="27">
        <f t="shared" si="1"/>
        <v>342670.87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11247920.32</v>
      </c>
      <c r="D79" s="26">
        <v>0</v>
      </c>
      <c r="E79" s="27">
        <f t="shared" si="1"/>
        <v>-11247920.32</v>
      </c>
    </row>
    <row r="80" spans="1:6">
      <c r="A80" s="20" t="s">
        <v>90</v>
      </c>
      <c r="B80" s="20" t="s">
        <v>76</v>
      </c>
      <c r="C80" s="26">
        <f>Extension!B26</f>
        <v>140432.66</v>
      </c>
      <c r="D80" s="26">
        <v>228142</v>
      </c>
      <c r="E80" s="27">
        <f t="shared" si="1"/>
        <v>87709.34</v>
      </c>
    </row>
    <row r="81" spans="1:5">
      <c r="A81" s="20" t="s">
        <v>90</v>
      </c>
      <c r="B81" s="20" t="s">
        <v>6</v>
      </c>
      <c r="C81" s="26">
        <f>Extension!C26</f>
        <v>438830.91</v>
      </c>
      <c r="D81" s="26">
        <v>495883</v>
      </c>
      <c r="E81" s="27">
        <f t="shared" si="1"/>
        <v>57052.090000000026</v>
      </c>
    </row>
    <row r="82" spans="1:5">
      <c r="A82" s="20" t="s">
        <v>90</v>
      </c>
      <c r="B82" s="20" t="s">
        <v>85</v>
      </c>
      <c r="C82" s="26">
        <f>Extension!D26</f>
        <v>4937.97</v>
      </c>
      <c r="D82" s="26">
        <v>4787</v>
      </c>
      <c r="E82" s="27">
        <f t="shared" si="1"/>
        <v>-150.97000000000025</v>
      </c>
    </row>
    <row r="83" spans="1:5">
      <c r="A83" s="20" t="s">
        <v>90</v>
      </c>
      <c r="B83" s="20" t="s">
        <v>8</v>
      </c>
      <c r="C83" s="26">
        <f>Extension!E26</f>
        <v>18287.64</v>
      </c>
      <c r="D83" s="26">
        <v>31531</v>
      </c>
      <c r="E83" s="27">
        <f t="shared" si="1"/>
        <v>13243.36</v>
      </c>
    </row>
    <row r="84" spans="1:5">
      <c r="A84" s="20" t="s">
        <v>90</v>
      </c>
      <c r="B84" s="20" t="s">
        <v>9</v>
      </c>
      <c r="C84" s="26">
        <f>Extension!F26</f>
        <v>886877.32</v>
      </c>
      <c r="D84" s="26">
        <v>21850</v>
      </c>
      <c r="E84" s="27">
        <f t="shared" si="1"/>
        <v>-865027.32</v>
      </c>
    </row>
    <row r="85" spans="1:5">
      <c r="A85" s="20" t="s">
        <v>90</v>
      </c>
      <c r="B85" s="20" t="s">
        <v>10</v>
      </c>
      <c r="C85" s="26">
        <f>Extension!G26</f>
        <v>197724.83</v>
      </c>
      <c r="D85" s="26">
        <v>155897</v>
      </c>
      <c r="E85" s="27">
        <f t="shared" si="1"/>
        <v>-41827.829999999987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2690.9</v>
      </c>
      <c r="D87" s="26">
        <v>1713</v>
      </c>
      <c r="E87" s="27">
        <f t="shared" si="1"/>
        <v>-977.90000000000009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930.7</v>
      </c>
      <c r="D90" s="26">
        <v>162835</v>
      </c>
      <c r="E90" s="27">
        <f t="shared" si="1"/>
        <v>161904.29999999999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660062.77</v>
      </c>
      <c r="D92" s="26">
        <v>0</v>
      </c>
      <c r="E92" s="27">
        <f t="shared" si="1"/>
        <v>-660062.77</v>
      </c>
    </row>
    <row r="93" spans="1:5">
      <c r="A93" s="28" t="s">
        <v>21</v>
      </c>
      <c r="B93" s="28" t="s">
        <v>76</v>
      </c>
      <c r="C93" s="50">
        <f>Extension!B29</f>
        <v>1407418.11</v>
      </c>
      <c r="D93" s="50">
        <v>1259872</v>
      </c>
      <c r="E93" s="30">
        <f t="shared" si="1"/>
        <v>-147546.1100000001</v>
      </c>
    </row>
    <row r="94" spans="1:5">
      <c r="A94" s="20" t="s">
        <v>21</v>
      </c>
      <c r="B94" s="20" t="s">
        <v>6</v>
      </c>
      <c r="C94" s="26">
        <f>Extension!C29</f>
        <v>417819.74</v>
      </c>
      <c r="D94" s="26">
        <v>524771</v>
      </c>
      <c r="E94" s="27">
        <f t="shared" si="1"/>
        <v>106951.26000000001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273482.44</v>
      </c>
      <c r="D97" s="26">
        <v>40648</v>
      </c>
      <c r="E97" s="27">
        <f t="shared" si="1"/>
        <v>-232834.44</v>
      </c>
    </row>
    <row r="98" spans="1:5">
      <c r="A98" s="20" t="s">
        <v>21</v>
      </c>
      <c r="B98" s="20" t="s">
        <v>10</v>
      </c>
      <c r="C98" s="26">
        <f>Extension!G29</f>
        <v>760215.84</v>
      </c>
      <c r="D98" s="26">
        <v>1567187</v>
      </c>
      <c r="E98" s="27">
        <f t="shared" si="1"/>
        <v>806971.16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107940.6</v>
      </c>
      <c r="D100" s="26">
        <v>72752</v>
      </c>
      <c r="E100" s="27">
        <f t="shared" si="1"/>
        <v>-35188.600000000006</v>
      </c>
    </row>
    <row r="101" spans="1:5">
      <c r="A101" s="20" t="s">
        <v>21</v>
      </c>
      <c r="B101" s="20" t="s">
        <v>23</v>
      </c>
      <c r="C101" s="26">
        <f>Extension!I29</f>
        <v>19877.080000000002</v>
      </c>
      <c r="D101" s="26">
        <v>0</v>
      </c>
      <c r="E101" s="27">
        <f t="shared" si="1"/>
        <v>-19877.080000000002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Extension!N29</f>
        <v>103005.01</v>
      </c>
      <c r="D104" s="26">
        <v>0</v>
      </c>
      <c r="E104" s="27">
        <f t="shared" si="1"/>
        <v>-103005.01</v>
      </c>
    </row>
    <row r="105" spans="1:5">
      <c r="A105" s="20" t="s">
        <v>21</v>
      </c>
      <c r="B105" s="20" t="s">
        <v>78</v>
      </c>
      <c r="C105" s="26">
        <f>Extension!O29</f>
        <v>2261635.0499999998</v>
      </c>
      <c r="D105" s="26">
        <v>0</v>
      </c>
      <c r="E105" s="27">
        <f t="shared" si="1"/>
        <v>-2261635.0499999998</v>
      </c>
    </row>
    <row r="106" spans="1:5">
      <c r="A106" s="20" t="s">
        <v>91</v>
      </c>
      <c r="B106" s="20" t="s">
        <v>76</v>
      </c>
      <c r="C106" s="26">
        <f>Extension!B31</f>
        <v>146899.09</v>
      </c>
      <c r="D106" s="26">
        <v>140849</v>
      </c>
      <c r="E106" s="27">
        <f t="shared" si="1"/>
        <v>-6050.0899999999965</v>
      </c>
    </row>
    <row r="107" spans="1:5">
      <c r="A107" s="20" t="s">
        <v>91</v>
      </c>
      <c r="B107" s="20" t="s">
        <v>6</v>
      </c>
      <c r="C107" s="26">
        <f>Extension!C31</f>
        <v>18661.669999999998</v>
      </c>
      <c r="D107" s="26">
        <v>7919</v>
      </c>
      <c r="E107" s="27">
        <f t="shared" si="1"/>
        <v>-10742.669999999998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31009.51</v>
      </c>
      <c r="D110" s="26">
        <v>4011</v>
      </c>
      <c r="E110" s="27">
        <f t="shared" si="1"/>
        <v>-26998.51</v>
      </c>
    </row>
    <row r="111" spans="1:5">
      <c r="A111" s="20" t="s">
        <v>91</v>
      </c>
      <c r="B111" s="20" t="s">
        <v>10</v>
      </c>
      <c r="C111" s="26">
        <f>Extension!G31</f>
        <v>113336.35</v>
      </c>
      <c r="D111" s="26">
        <v>96289</v>
      </c>
      <c r="E111" s="27">
        <f t="shared" si="1"/>
        <v>-17047.350000000006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157372.75</v>
      </c>
      <c r="D118" s="26">
        <v>0</v>
      </c>
      <c r="E118" s="27">
        <f t="shared" si="1"/>
        <v>-157372.75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5984406.8700000001</v>
      </c>
      <c r="D120" s="26">
        <v>7621600</v>
      </c>
      <c r="E120" s="27">
        <f t="shared" si="1"/>
        <v>1637193.13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F21" sqref="F21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14062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8.5703125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February 28, 2025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J8" si="0">ROUND(SUM(B9:B16),0)</f>
        <v>8606732</v>
      </c>
      <c r="C8" s="10">
        <f t="shared" si="0"/>
        <v>34461401</v>
      </c>
      <c r="D8" s="10">
        <f t="shared" si="0"/>
        <v>25295090</v>
      </c>
      <c r="E8" s="10">
        <f t="shared" si="0"/>
        <v>14447422</v>
      </c>
      <c r="F8" s="10">
        <f t="shared" si="0"/>
        <v>6504983</v>
      </c>
      <c r="G8" s="10">
        <f t="shared" si="0"/>
        <v>12998165</v>
      </c>
      <c r="H8" s="10">
        <f t="shared" si="0"/>
        <v>8379460</v>
      </c>
      <c r="I8" s="10">
        <f t="shared" si="0"/>
        <v>705069</v>
      </c>
      <c r="J8" s="10">
        <f t="shared" si="0"/>
        <v>291748</v>
      </c>
      <c r="K8" s="10">
        <f>ROUND(SUM(K9:K16),0)</f>
        <v>111690071</v>
      </c>
      <c r="L8" s="10">
        <v>113247011</v>
      </c>
      <c r="M8" s="10">
        <f t="shared" ref="M8:N8" si="1">ROUND(SUM(M9:M16),0)</f>
        <v>0</v>
      </c>
      <c r="N8" s="10">
        <f t="shared" si="1"/>
        <v>0</v>
      </c>
      <c r="O8" s="10">
        <f t="shared" ref="O8" si="2">ROUND(SUM(O9:O16),0)</f>
        <v>7113724</v>
      </c>
      <c r="P8" s="10">
        <f>ROUND(SUM(P9:P16),0)</f>
        <v>118803794</v>
      </c>
      <c r="Q8" s="10">
        <v>120071797</v>
      </c>
    </row>
    <row r="9" spans="1:19" ht="11.25" customHeight="1">
      <c r="A9" s="2" t="s">
        <v>16</v>
      </c>
      <c r="B9" s="10">
        <v>5384407.1200000001</v>
      </c>
      <c r="C9" s="10">
        <v>15110661.68</v>
      </c>
      <c r="D9" s="10">
        <v>16628235.42</v>
      </c>
      <c r="E9" s="10">
        <v>9749397.0500000007</v>
      </c>
      <c r="F9" s="10">
        <v>4069920.56</v>
      </c>
      <c r="G9" s="10">
        <v>8057366.1699999999</v>
      </c>
      <c r="H9" s="10">
        <v>5107677.5</v>
      </c>
      <c r="I9" s="10">
        <v>496598.07</v>
      </c>
      <c r="J9" s="10">
        <v>195019</v>
      </c>
      <c r="K9" s="10">
        <f t="shared" ref="K9:K16" si="3">SUM(B9:J9)</f>
        <v>64799282.57</v>
      </c>
      <c r="L9" s="10">
        <v>65156638.979999997</v>
      </c>
      <c r="M9" s="10">
        <v>0</v>
      </c>
      <c r="N9" s="10">
        <v>0</v>
      </c>
      <c r="O9" s="10">
        <v>4435017.45</v>
      </c>
      <c r="P9" s="10">
        <f t="shared" ref="P9:P16" si="4">K9+M9+N9+O9</f>
        <v>69234300.019999996</v>
      </c>
      <c r="Q9" s="10">
        <v>68186619.569999993</v>
      </c>
    </row>
    <row r="10" spans="1:19" ht="11.25" customHeight="1">
      <c r="A10" s="2" t="s">
        <v>17</v>
      </c>
      <c r="B10" s="10">
        <v>386734.44</v>
      </c>
      <c r="C10" s="10">
        <v>250324.85</v>
      </c>
      <c r="D10" s="10">
        <v>289819.99</v>
      </c>
      <c r="E10" s="10">
        <v>0</v>
      </c>
      <c r="F10" s="10">
        <v>65334.43</v>
      </c>
      <c r="G10" s="10">
        <v>350941.87</v>
      </c>
      <c r="H10" s="10">
        <v>391176.32</v>
      </c>
      <c r="I10" s="10">
        <v>-21813.96</v>
      </c>
      <c r="J10" s="10">
        <v>0</v>
      </c>
      <c r="K10" s="10">
        <f t="shared" si="3"/>
        <v>1712517.9400000002</v>
      </c>
      <c r="L10" s="10">
        <v>2226551.89</v>
      </c>
      <c r="M10" s="10">
        <v>0</v>
      </c>
      <c r="N10" s="10">
        <v>0</v>
      </c>
      <c r="O10" s="10">
        <v>176006.35</v>
      </c>
      <c r="P10" s="10">
        <f t="shared" si="4"/>
        <v>1888524.2900000003</v>
      </c>
      <c r="Q10" s="10">
        <v>4565779.12</v>
      </c>
    </row>
    <row r="11" spans="1:19" ht="11.25" customHeight="1">
      <c r="A11" s="2" t="s">
        <v>18</v>
      </c>
      <c r="B11" s="10">
        <v>29355.74</v>
      </c>
      <c r="C11" s="10">
        <v>5528391.4299999997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5557747.1699999999</v>
      </c>
      <c r="L11" s="10">
        <v>5462626.2800000003</v>
      </c>
      <c r="M11" s="10">
        <v>0</v>
      </c>
      <c r="N11" s="10">
        <v>0</v>
      </c>
      <c r="O11" s="10">
        <v>0</v>
      </c>
      <c r="P11" s="10">
        <f t="shared" si="4"/>
        <v>5557747.1699999999</v>
      </c>
      <c r="Q11" s="10">
        <v>5462626.2800000003</v>
      </c>
    </row>
    <row r="12" spans="1:19" ht="11.25" customHeight="1">
      <c r="A12" s="2" t="s">
        <v>73</v>
      </c>
      <c r="B12" s="10">
        <v>2499797.41</v>
      </c>
      <c r="C12" s="10">
        <v>7138369.5899999999</v>
      </c>
      <c r="D12" s="10">
        <v>7841458.3200000003</v>
      </c>
      <c r="E12" s="10">
        <v>4673120.74</v>
      </c>
      <c r="F12" s="10">
        <v>1936575.09</v>
      </c>
      <c r="G12" s="10">
        <v>3725238.71</v>
      </c>
      <c r="H12" s="10">
        <v>2421128.75</v>
      </c>
      <c r="I12" s="10">
        <v>241104.32</v>
      </c>
      <c r="J12" s="10">
        <v>96729.42</v>
      </c>
      <c r="K12" s="10">
        <f t="shared" si="3"/>
        <v>30573522.350000005</v>
      </c>
      <c r="L12" s="10">
        <v>30756040.09</v>
      </c>
      <c r="M12" s="10">
        <v>0</v>
      </c>
      <c r="N12" s="10">
        <v>0</v>
      </c>
      <c r="O12" s="10">
        <v>1673953.07</v>
      </c>
      <c r="P12" s="10">
        <f t="shared" si="4"/>
        <v>32247475.420000006</v>
      </c>
      <c r="Q12" s="10">
        <v>31691496.300000001</v>
      </c>
    </row>
    <row r="13" spans="1:19">
      <c r="A13" s="10" t="s">
        <v>30</v>
      </c>
      <c r="B13" s="10">
        <v>149378.54999999999</v>
      </c>
      <c r="C13" s="10">
        <v>124161.13</v>
      </c>
      <c r="D13" s="10">
        <v>104070.72</v>
      </c>
      <c r="E13" s="10">
        <v>0</v>
      </c>
      <c r="F13" s="10">
        <v>31612.28</v>
      </c>
      <c r="G13" s="10">
        <v>146705.89000000001</v>
      </c>
      <c r="H13" s="10">
        <v>194023.45</v>
      </c>
      <c r="I13" s="10">
        <v>-10819.72</v>
      </c>
      <c r="J13" s="10">
        <v>0</v>
      </c>
      <c r="K13" s="10">
        <f t="shared" si="3"/>
        <v>739132.3</v>
      </c>
      <c r="L13" s="10">
        <v>958156.54999999993</v>
      </c>
      <c r="M13" s="10">
        <v>0</v>
      </c>
      <c r="N13" s="10">
        <v>0</v>
      </c>
      <c r="O13" s="10">
        <v>72690.62</v>
      </c>
      <c r="P13" s="10">
        <f t="shared" si="4"/>
        <v>811822.92</v>
      </c>
      <c r="Q13" s="10">
        <v>995790.10999999987</v>
      </c>
    </row>
    <row r="14" spans="1:19">
      <c r="A14" s="2" t="s">
        <v>74</v>
      </c>
      <c r="B14" s="10">
        <v>14560.45</v>
      </c>
      <c r="C14" s="10">
        <v>2468374.7599999998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2482935.21</v>
      </c>
      <c r="L14" s="10">
        <v>2482976.42</v>
      </c>
      <c r="M14" s="10">
        <v>0</v>
      </c>
      <c r="N14" s="10">
        <v>0</v>
      </c>
      <c r="O14" s="10">
        <v>0</v>
      </c>
      <c r="P14" s="10">
        <f t="shared" si="4"/>
        <v>2482935.21</v>
      </c>
      <c r="Q14" s="10">
        <v>2482976.42</v>
      </c>
    </row>
    <row r="15" spans="1:19">
      <c r="A15" s="2" t="s">
        <v>75</v>
      </c>
      <c r="B15" s="10">
        <v>0</v>
      </c>
      <c r="C15" s="10">
        <v>1711342.55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3"/>
        <v>1711342.55</v>
      </c>
      <c r="L15" s="10">
        <v>2054397.01</v>
      </c>
      <c r="M15" s="10">
        <v>0</v>
      </c>
      <c r="N15" s="10">
        <v>0</v>
      </c>
      <c r="O15" s="10">
        <v>26461.22</v>
      </c>
      <c r="P15" s="10">
        <f t="shared" si="4"/>
        <v>1737803.77</v>
      </c>
      <c r="Q15" s="10">
        <v>2054397.01</v>
      </c>
    </row>
    <row r="16" spans="1:19">
      <c r="A16" s="2" t="s">
        <v>66</v>
      </c>
      <c r="B16" s="10">
        <v>142498.5</v>
      </c>
      <c r="C16" s="10">
        <v>2129775.06</v>
      </c>
      <c r="D16" s="10">
        <v>431506.01</v>
      </c>
      <c r="E16" s="10">
        <v>24903.91</v>
      </c>
      <c r="F16" s="10">
        <v>401541.11</v>
      </c>
      <c r="G16" s="10">
        <v>717911.94</v>
      </c>
      <c r="H16" s="10">
        <v>265454.02</v>
      </c>
      <c r="I16" s="10">
        <v>0</v>
      </c>
      <c r="J16" s="10">
        <v>0</v>
      </c>
      <c r="K16" s="10">
        <f t="shared" si="3"/>
        <v>4113590.5500000003</v>
      </c>
      <c r="L16" s="10">
        <v>4149623.9499999997</v>
      </c>
      <c r="M16" s="10">
        <v>0</v>
      </c>
      <c r="N16" s="10">
        <v>0</v>
      </c>
      <c r="O16" s="10">
        <v>729595.13</v>
      </c>
      <c r="P16" s="10">
        <f t="shared" si="4"/>
        <v>4843185.6800000006</v>
      </c>
      <c r="Q16" s="10">
        <v>4632112.18</v>
      </c>
    </row>
    <row r="18" spans="1:17">
      <c r="A18" s="9" t="s">
        <v>22</v>
      </c>
      <c r="B18" s="10">
        <f t="shared" ref="B18:J18" si="5">SUM(B19:B21)</f>
        <v>369223.31000000006</v>
      </c>
      <c r="C18" s="10">
        <f t="shared" si="5"/>
        <v>1472732.91</v>
      </c>
      <c r="D18" s="10">
        <f t="shared" si="5"/>
        <v>391718.59</v>
      </c>
      <c r="E18" s="10">
        <f t="shared" si="5"/>
        <v>87606.35</v>
      </c>
      <c r="F18" s="10">
        <f t="shared" si="5"/>
        <v>287205.63</v>
      </c>
      <c r="G18" s="10">
        <f t="shared" si="5"/>
        <v>2490100.62</v>
      </c>
      <c r="H18" s="10">
        <f t="shared" si="5"/>
        <v>246634.66999999998</v>
      </c>
      <c r="I18" s="10">
        <f t="shared" si="5"/>
        <v>0</v>
      </c>
      <c r="J18" s="10">
        <f t="shared" si="5"/>
        <v>0</v>
      </c>
      <c r="K18" s="10">
        <f t="shared" ref="K18:P18" si="6">SUM(K19:K21)</f>
        <v>5345222.08</v>
      </c>
      <c r="L18" s="10">
        <v>5031495.95</v>
      </c>
      <c r="M18" s="10">
        <f t="shared" si="6"/>
        <v>0</v>
      </c>
      <c r="N18" s="10">
        <f t="shared" ref="N18:O18" si="7">SUM(N19:N21)</f>
        <v>0</v>
      </c>
      <c r="O18" s="10">
        <f t="shared" si="7"/>
        <v>537870.52</v>
      </c>
      <c r="P18" s="10">
        <f t="shared" si="6"/>
        <v>5883092.6000000006</v>
      </c>
      <c r="Q18" s="10">
        <v>5362541.66</v>
      </c>
    </row>
    <row r="19" spans="1:17">
      <c r="A19" s="10" t="s">
        <v>19</v>
      </c>
      <c r="B19" s="10">
        <v>271114.34000000003</v>
      </c>
      <c r="C19" s="10">
        <v>1343854.47</v>
      </c>
      <c r="D19" s="10">
        <v>336081.21</v>
      </c>
      <c r="E19" s="10">
        <v>60839.13</v>
      </c>
      <c r="F19" s="10">
        <v>255765.01</v>
      </c>
      <c r="G19" s="10">
        <v>1884312.87</v>
      </c>
      <c r="H19" s="10">
        <v>204416.59</v>
      </c>
      <c r="I19" s="10">
        <v>0</v>
      </c>
      <c r="J19" s="10">
        <v>0</v>
      </c>
      <c r="K19" s="10">
        <f>SUM(B19:J19)</f>
        <v>4356383.62</v>
      </c>
      <c r="L19" s="10">
        <v>4148836.27</v>
      </c>
      <c r="M19" s="10">
        <v>0</v>
      </c>
      <c r="N19" s="10">
        <v>0</v>
      </c>
      <c r="O19" s="10">
        <v>530460.49</v>
      </c>
      <c r="P19" s="10">
        <f>K19+M19+N19+O19</f>
        <v>4886844.1100000003</v>
      </c>
      <c r="Q19" s="10">
        <v>4471536.6100000003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98108.97</v>
      </c>
      <c r="C21" s="10">
        <v>128878.44</v>
      </c>
      <c r="D21" s="10">
        <v>55637.38</v>
      </c>
      <c r="E21" s="10">
        <v>26767.22</v>
      </c>
      <c r="F21" s="10">
        <v>31440.62</v>
      </c>
      <c r="G21" s="10">
        <v>605787.75</v>
      </c>
      <c r="H21" s="10">
        <v>42218.080000000002</v>
      </c>
      <c r="I21" s="10">
        <v>0</v>
      </c>
      <c r="J21" s="10">
        <v>0</v>
      </c>
      <c r="K21" s="10">
        <f>SUM(B21:J21)</f>
        <v>988838.46</v>
      </c>
      <c r="L21" s="10">
        <v>882659.67999999993</v>
      </c>
      <c r="M21" s="10">
        <v>0</v>
      </c>
      <c r="N21" s="10">
        <v>0</v>
      </c>
      <c r="O21" s="10">
        <v>7410.03</v>
      </c>
      <c r="P21" s="10">
        <f>K21+M21+N21+O21</f>
        <v>996248.49</v>
      </c>
      <c r="Q21" s="10">
        <v>891005.04999999993</v>
      </c>
    </row>
    <row r="23" spans="1:17">
      <c r="A23" s="9" t="s">
        <v>20</v>
      </c>
      <c r="B23" s="10">
        <f t="shared" ref="B23:J23" si="8">SUM(B24:B26)</f>
        <v>3386001.5500000003</v>
      </c>
      <c r="C23" s="10">
        <f t="shared" si="8"/>
        <v>9339270.2599999998</v>
      </c>
      <c r="D23" s="10">
        <f t="shared" si="8"/>
        <v>11342564.92</v>
      </c>
      <c r="E23" s="10">
        <f t="shared" si="8"/>
        <v>514413.99</v>
      </c>
      <c r="F23" s="10">
        <f t="shared" si="8"/>
        <v>2138943.86</v>
      </c>
      <c r="G23" s="10">
        <f t="shared" si="8"/>
        <v>16156891.17</v>
      </c>
      <c r="H23" s="10">
        <f t="shared" si="8"/>
        <v>8018518.1799999997</v>
      </c>
      <c r="I23" s="10">
        <f t="shared" si="8"/>
        <v>0</v>
      </c>
      <c r="J23" s="10">
        <f t="shared" si="8"/>
        <v>-29841.83</v>
      </c>
      <c r="K23" s="10">
        <f t="shared" ref="K23:P23" si="9">SUM(K24:K26)</f>
        <v>50866762.100000001</v>
      </c>
      <c r="L23" s="10">
        <v>41660680.859999999</v>
      </c>
      <c r="M23" s="10">
        <f t="shared" si="9"/>
        <v>0</v>
      </c>
      <c r="N23" s="10">
        <f t="shared" ref="N23:O23" si="10">SUM(N24:N26)</f>
        <v>0</v>
      </c>
      <c r="O23" s="10">
        <f t="shared" si="10"/>
        <v>5010793.4499999993</v>
      </c>
      <c r="P23" s="10">
        <f t="shared" si="9"/>
        <v>55877555.550000004</v>
      </c>
      <c r="Q23" s="10">
        <v>47276490.840000004</v>
      </c>
    </row>
    <row r="24" spans="1:17">
      <c r="A24" s="10" t="s">
        <v>19</v>
      </c>
      <c r="B24" s="10">
        <v>2842152.16</v>
      </c>
      <c r="C24" s="10">
        <v>7817251.1799999997</v>
      </c>
      <c r="D24" s="10">
        <v>8567826.2300000004</v>
      </c>
      <c r="E24" s="10">
        <v>362435.04</v>
      </c>
      <c r="F24" s="10">
        <v>1604655.29</v>
      </c>
      <c r="G24" s="10">
        <v>12169348.84</v>
      </c>
      <c r="H24" s="10">
        <v>6924456.4299999997</v>
      </c>
      <c r="I24" s="10">
        <v>0</v>
      </c>
      <c r="J24" s="10">
        <v>-32215.13</v>
      </c>
      <c r="K24" s="10">
        <f>SUM(B24:J24)</f>
        <v>40255910.039999999</v>
      </c>
      <c r="L24" s="10">
        <v>32495172.66</v>
      </c>
      <c r="M24" s="10">
        <v>0</v>
      </c>
      <c r="N24" s="10">
        <v>0</v>
      </c>
      <c r="O24" s="10">
        <v>4288684.3499999996</v>
      </c>
      <c r="P24" s="10">
        <f>K24+M24+N24+O24</f>
        <v>44544594.390000001</v>
      </c>
      <c r="Q24" s="10">
        <v>37081975.75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543849.39</v>
      </c>
      <c r="C26" s="10">
        <v>1522019.08</v>
      </c>
      <c r="D26" s="10">
        <v>2774738.69</v>
      </c>
      <c r="E26" s="10">
        <v>151978.95000000001</v>
      </c>
      <c r="F26" s="10">
        <v>534288.56999999995</v>
      </c>
      <c r="G26" s="10">
        <v>3987542.33</v>
      </c>
      <c r="H26" s="10">
        <v>1094061.75</v>
      </c>
      <c r="I26" s="10">
        <v>0</v>
      </c>
      <c r="J26" s="10">
        <v>2373.3000000000002</v>
      </c>
      <c r="K26" s="10">
        <f>SUM(B26:J26)</f>
        <v>10610852.060000002</v>
      </c>
      <c r="L26" s="10">
        <v>9165508.1999999993</v>
      </c>
      <c r="M26" s="10">
        <v>0</v>
      </c>
      <c r="N26" s="10">
        <v>0</v>
      </c>
      <c r="O26" s="10">
        <v>722109.1</v>
      </c>
      <c r="P26" s="10">
        <f>K26+M26+N26+O26</f>
        <v>11332961.160000002</v>
      </c>
      <c r="Q26" s="10">
        <v>10194515.09</v>
      </c>
    </row>
    <row r="28" spans="1:17">
      <c r="A28" s="9" t="s">
        <v>21</v>
      </c>
      <c r="B28" s="10">
        <f t="shared" ref="B28:J28" si="11">SUM(B29:B31)</f>
        <v>347931.18</v>
      </c>
      <c r="C28" s="10">
        <f t="shared" si="11"/>
        <v>913907.19999999995</v>
      </c>
      <c r="D28" s="10">
        <f t="shared" si="11"/>
        <v>315293.90000000002</v>
      </c>
      <c r="E28" s="10">
        <f t="shared" si="11"/>
        <v>46530.74</v>
      </c>
      <c r="F28" s="10">
        <f t="shared" si="11"/>
        <v>665769.06000000006</v>
      </c>
      <c r="G28" s="10">
        <f t="shared" si="11"/>
        <v>629936.54</v>
      </c>
      <c r="H28" s="10">
        <f t="shared" si="11"/>
        <v>78668.63</v>
      </c>
      <c r="I28" s="10">
        <f t="shared" si="11"/>
        <v>0</v>
      </c>
      <c r="J28" s="10">
        <f t="shared" si="11"/>
        <v>0</v>
      </c>
      <c r="K28" s="10">
        <f t="shared" ref="K28:P28" si="12">SUM(K29:K31)</f>
        <v>2998037.25</v>
      </c>
      <c r="L28" s="10">
        <v>3252517.06</v>
      </c>
      <c r="M28" s="10">
        <f t="shared" si="12"/>
        <v>0</v>
      </c>
      <c r="N28" s="10">
        <f t="shared" ref="N28:O28" si="13">SUM(N29:N31)</f>
        <v>0</v>
      </c>
      <c r="O28" s="10">
        <f t="shared" si="13"/>
        <v>588791.37</v>
      </c>
      <c r="P28" s="10">
        <f t="shared" si="12"/>
        <v>3586828.62</v>
      </c>
      <c r="Q28" s="10">
        <v>5109327.84</v>
      </c>
    </row>
    <row r="29" spans="1:17">
      <c r="A29" s="10" t="s">
        <v>19</v>
      </c>
      <c r="B29" s="10">
        <v>347931.18</v>
      </c>
      <c r="C29" s="10">
        <v>912354.33</v>
      </c>
      <c r="D29" s="10">
        <v>285785.71000000002</v>
      </c>
      <c r="E29" s="10">
        <v>42429.279999999999</v>
      </c>
      <c r="F29" s="10">
        <v>578377.66</v>
      </c>
      <c r="G29" s="10">
        <v>620113.27</v>
      </c>
      <c r="H29" s="10">
        <v>78668.63</v>
      </c>
      <c r="I29" s="10">
        <v>0</v>
      </c>
      <c r="J29" s="10">
        <v>0</v>
      </c>
      <c r="K29" s="10">
        <f>SUM(B29:J29)</f>
        <v>2865660.06</v>
      </c>
      <c r="L29" s="10">
        <v>3077614.42</v>
      </c>
      <c r="M29" s="10">
        <v>0</v>
      </c>
      <c r="N29" s="10">
        <v>0</v>
      </c>
      <c r="O29" s="10">
        <v>583668.23</v>
      </c>
      <c r="P29" s="10">
        <f>K29+M29+N29+O29</f>
        <v>3449328.29</v>
      </c>
      <c r="Q29" s="10">
        <v>4006019.81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1552.87</v>
      </c>
      <c r="D31" s="10">
        <v>29508.19</v>
      </c>
      <c r="E31" s="10">
        <v>4101.46</v>
      </c>
      <c r="F31" s="10">
        <v>87391.4</v>
      </c>
      <c r="G31" s="10">
        <v>9823.27</v>
      </c>
      <c r="H31" s="10">
        <v>0</v>
      </c>
      <c r="I31" s="10">
        <v>0</v>
      </c>
      <c r="J31" s="10">
        <v>0</v>
      </c>
      <c r="K31" s="10">
        <f>SUM(B31:J31)</f>
        <v>132377.18999999997</v>
      </c>
      <c r="L31" s="10">
        <v>174902.64000000004</v>
      </c>
      <c r="M31" s="10">
        <v>0</v>
      </c>
      <c r="N31" s="10">
        <v>0</v>
      </c>
      <c r="O31" s="10">
        <v>5123.1400000000003</v>
      </c>
      <c r="P31" s="10">
        <f>K31+M31+N31+O31</f>
        <v>137500.32999999999</v>
      </c>
      <c r="Q31" s="10">
        <v>1103308.03</v>
      </c>
    </row>
    <row r="33" spans="1:17">
      <c r="A33" s="9" t="s">
        <v>24</v>
      </c>
      <c r="B33" s="10">
        <v>0</v>
      </c>
      <c r="C33" s="10">
        <v>3450287.4</v>
      </c>
      <c r="D33" s="10">
        <v>0</v>
      </c>
      <c r="E33" s="10">
        <v>0</v>
      </c>
      <c r="F33" s="10">
        <v>0</v>
      </c>
      <c r="G33" s="10">
        <v>0</v>
      </c>
      <c r="H33" s="10">
        <v>53349.24</v>
      </c>
      <c r="I33" s="10">
        <v>0</v>
      </c>
      <c r="J33" s="10">
        <v>0</v>
      </c>
      <c r="K33" s="10">
        <f>SUM(B33:J33)</f>
        <v>3503636.64</v>
      </c>
      <c r="L33" s="10">
        <v>4141929.4499999997</v>
      </c>
      <c r="M33" s="10">
        <v>0</v>
      </c>
      <c r="N33" s="10">
        <v>0</v>
      </c>
      <c r="O33" s="10">
        <v>0</v>
      </c>
      <c r="P33" s="10">
        <f>K33+M33+N33+O33</f>
        <v>3503636.64</v>
      </c>
      <c r="Q33" s="10">
        <v>4141929.4499999997</v>
      </c>
    </row>
    <row r="34" spans="1:17">
      <c r="A34" s="9"/>
    </row>
    <row r="35" spans="1:17" s="18" customFormat="1">
      <c r="A35" s="16" t="s">
        <v>62</v>
      </c>
      <c r="B35" s="18">
        <f t="shared" ref="B35:J35" si="14">IF((B21+B26+B31)=0,0,((B21+B26+B31)/(B19+B20+B24+B25+B29+B30)))</f>
        <v>0.18547289676907444</v>
      </c>
      <c r="C35" s="18">
        <f t="shared" si="14"/>
        <v>0.1640400014772283</v>
      </c>
      <c r="D35" s="18">
        <f t="shared" si="14"/>
        <v>0.31120563149597646</v>
      </c>
      <c r="E35" s="18">
        <f t="shared" si="14"/>
        <v>0.39262674562535455</v>
      </c>
      <c r="F35" s="18">
        <f t="shared" si="14"/>
        <v>0.26780430388747739</v>
      </c>
      <c r="G35" s="18">
        <f t="shared" si="14"/>
        <v>0.3136993279693866</v>
      </c>
      <c r="H35" s="18">
        <f t="shared" si="14"/>
        <v>0.15765151076164785</v>
      </c>
      <c r="I35" s="18">
        <f t="shared" si="14"/>
        <v>0</v>
      </c>
      <c r="J35" s="18">
        <f t="shared" si="14"/>
        <v>-7.367035302977204E-2</v>
      </c>
      <c r="K35" s="18">
        <f t="shared" ref="K35:P35" si="15">IF((K21+K26+K31)=0,0,((K21+K26+K31)/(K19+K20+K24+K25+K29+K30)))</f>
        <v>0.24710558882106773</v>
      </c>
      <c r="L35" s="18">
        <v>0.25736789329885229</v>
      </c>
      <c r="M35" s="18">
        <f t="shared" si="15"/>
        <v>0</v>
      </c>
      <c r="N35" s="18">
        <f t="shared" ref="N35:O35" si="16">IF((N21+N26+N31)=0,0,((N21+N26+N31)/(N19+N20+N24+N25+N29+N30)))</f>
        <v>0</v>
      </c>
      <c r="O35" s="18">
        <f t="shared" si="16"/>
        <v>0.13597403065436797</v>
      </c>
      <c r="P35" s="18">
        <f t="shared" si="15"/>
        <v>0.23575130877938621</v>
      </c>
      <c r="Q35" s="18">
        <v>0.26753628910232946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J37" si="17">+B33+B28+B23+B18+B8</f>
        <v>12709888.040000001</v>
      </c>
      <c r="C37" s="13">
        <f t="shared" si="17"/>
        <v>49637598.769999996</v>
      </c>
      <c r="D37" s="13">
        <f t="shared" si="17"/>
        <v>37344667.409999996</v>
      </c>
      <c r="E37" s="13">
        <f t="shared" si="17"/>
        <v>15095973.08</v>
      </c>
      <c r="F37" s="13">
        <f t="shared" si="17"/>
        <v>9596901.5500000007</v>
      </c>
      <c r="G37" s="13">
        <f t="shared" si="17"/>
        <v>32275093.330000002</v>
      </c>
      <c r="H37" s="13">
        <f t="shared" si="17"/>
        <v>16776630.720000001</v>
      </c>
      <c r="I37" s="13">
        <f t="shared" si="17"/>
        <v>705069</v>
      </c>
      <c r="J37" s="13">
        <f t="shared" si="17"/>
        <v>261906.16999999998</v>
      </c>
      <c r="K37" s="13">
        <f t="shared" ref="K37:P37" si="18">+K33+K28+K23+K18+K8</f>
        <v>174403729.06999999</v>
      </c>
      <c r="L37" s="13">
        <v>167333634.31999999</v>
      </c>
      <c r="M37" s="13">
        <f t="shared" si="18"/>
        <v>0</v>
      </c>
      <c r="N37" s="13">
        <f t="shared" ref="N37:O37" si="19">+N33+N28+N23+N18+N8</f>
        <v>0</v>
      </c>
      <c r="O37" s="13">
        <f t="shared" si="19"/>
        <v>13251179.34</v>
      </c>
      <c r="P37" s="13">
        <f t="shared" si="18"/>
        <v>187654907.41</v>
      </c>
      <c r="Q37" s="13">
        <v>181962086.79000002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-7041859.8499999996</v>
      </c>
      <c r="C41" s="10">
        <f t="shared" ref="C41:P41" si="20">C37-C39</f>
        <v>-12752788.860000007</v>
      </c>
      <c r="D41" s="10">
        <f t="shared" si="20"/>
        <v>-8751196.0400000066</v>
      </c>
      <c r="E41" s="10">
        <f t="shared" si="20"/>
        <v>-4122510.0499999989</v>
      </c>
      <c r="F41" s="10">
        <f t="shared" si="20"/>
        <v>3318489.4000000004</v>
      </c>
      <c r="G41" s="10">
        <f t="shared" si="20"/>
        <v>188509.61000000313</v>
      </c>
      <c r="H41" s="10">
        <f t="shared" si="20"/>
        <v>1498715.2200000007</v>
      </c>
      <c r="I41" s="10">
        <f t="shared" si="20"/>
        <v>705069</v>
      </c>
      <c r="J41" s="10">
        <f t="shared" si="20"/>
        <v>261906.16999999998</v>
      </c>
      <c r="K41" s="10">
        <f t="shared" si="20"/>
        <v>-26967198.400000006</v>
      </c>
      <c r="M41" s="10">
        <f t="shared" si="20"/>
        <v>0</v>
      </c>
      <c r="N41" s="10">
        <f t="shared" si="20"/>
        <v>0</v>
      </c>
      <c r="O41" s="10">
        <f t="shared" si="20"/>
        <v>4922165.0999999996</v>
      </c>
      <c r="P41" s="10">
        <f t="shared" si="20"/>
        <v>-22045034.300000012</v>
      </c>
    </row>
    <row r="42" spans="1:17">
      <c r="B42" s="2"/>
      <c r="C42" s="2"/>
      <c r="D42" s="2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75438283.870000005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52880766.789999999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128319050.66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2482935.21</v>
      </c>
      <c r="Q56" s="10">
        <f>P14</f>
        <v>2482935.21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12466709.980000002</v>
      </c>
      <c r="Q58" s="10">
        <f>P21+P26+P31</f>
        <v>12466709.980000002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4843185.6800000006</v>
      </c>
      <c r="Q59" s="10">
        <f>P16</f>
        <v>4843185.6800000006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148111881.53</v>
      </c>
      <c r="Q66" s="13">
        <f>SUM(Q54:Q64)</f>
        <v>156573175.84</v>
      </c>
    </row>
    <row r="67" spans="4:17" hidden="1">
      <c r="P67" s="10">
        <f>P37-P66</f>
        <v>39543025.879999995</v>
      </c>
      <c r="Q67" s="10">
        <f>P66-Q66</f>
        <v>-8461294.3100000024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1" orientation="landscape" horizontalDpi="1200" verticalDpi="1200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5384407.1200000001</v>
      </c>
      <c r="D2" s="26">
        <v>6680159</v>
      </c>
      <c r="E2" s="27">
        <f>D2-C2</f>
        <v>1295751.8799999999</v>
      </c>
    </row>
    <row r="3" spans="1:5">
      <c r="A3" s="28" t="s">
        <v>84</v>
      </c>
      <c r="B3" s="28" t="s">
        <v>6</v>
      </c>
      <c r="C3" s="50">
        <f>Research!C9</f>
        <v>15110661.68</v>
      </c>
      <c r="D3" s="50">
        <v>22631562</v>
      </c>
      <c r="E3" s="30">
        <f t="shared" ref="E3:E66" si="0">D3-C3</f>
        <v>7520900.3200000003</v>
      </c>
    </row>
    <row r="4" spans="1:5">
      <c r="A4" s="20" t="s">
        <v>84</v>
      </c>
      <c r="B4" s="20" t="s">
        <v>139</v>
      </c>
      <c r="C4" s="26">
        <f>Research!D9</f>
        <v>16628235.42</v>
      </c>
      <c r="D4" s="26">
        <v>20439889</v>
      </c>
      <c r="E4" s="27">
        <f t="shared" si="0"/>
        <v>3811653.58</v>
      </c>
    </row>
    <row r="5" spans="1:5">
      <c r="A5" s="20" t="s">
        <v>84</v>
      </c>
      <c r="B5" s="20" t="s">
        <v>8</v>
      </c>
      <c r="C5" s="26">
        <f>Research!E9</f>
        <v>9749397.0500000007</v>
      </c>
      <c r="D5" s="26">
        <v>12393891</v>
      </c>
      <c r="E5" s="27">
        <f t="shared" si="0"/>
        <v>2644493.9499999993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8057366.1699999999</v>
      </c>
      <c r="D7" s="50">
        <v>9604677</v>
      </c>
      <c r="E7" s="30">
        <f t="shared" si="0"/>
        <v>1547310.83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5107677.5</v>
      </c>
      <c r="D9" s="26">
        <v>5603621</v>
      </c>
      <c r="E9" s="27">
        <f t="shared" si="0"/>
        <v>495943.5</v>
      </c>
    </row>
    <row r="10" spans="1:5">
      <c r="A10" s="20" t="s">
        <v>84</v>
      </c>
      <c r="B10" s="20" t="s">
        <v>23</v>
      </c>
      <c r="C10" s="26">
        <f>Research!I9</f>
        <v>496598.07</v>
      </c>
      <c r="D10" s="26">
        <v>0</v>
      </c>
      <c r="E10" s="27">
        <f t="shared" si="0"/>
        <v>-496598.07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4435017.45</v>
      </c>
      <c r="D14" s="26">
        <v>2830616</v>
      </c>
      <c r="E14" s="27">
        <f t="shared" si="0"/>
        <v>-1604401.4500000002</v>
      </c>
    </row>
    <row r="15" spans="1:5">
      <c r="A15" s="20" t="s">
        <v>58</v>
      </c>
      <c r="B15" s="20" t="s">
        <v>76</v>
      </c>
      <c r="C15" s="26">
        <f>Research!B10</f>
        <v>386734.44</v>
      </c>
      <c r="D15" s="26">
        <v>0</v>
      </c>
      <c r="E15" s="27">
        <f t="shared" si="0"/>
        <v>-386734.44</v>
      </c>
    </row>
    <row r="16" spans="1:5">
      <c r="A16" s="20" t="s">
        <v>58</v>
      </c>
      <c r="B16" s="20" t="s">
        <v>6</v>
      </c>
      <c r="C16" s="26">
        <f>Research!C10</f>
        <v>250324.85</v>
      </c>
      <c r="D16" s="26">
        <v>322927</v>
      </c>
      <c r="E16" s="27">
        <f t="shared" si="0"/>
        <v>72602.149999999994</v>
      </c>
    </row>
    <row r="17" spans="1:5">
      <c r="A17" s="20" t="s">
        <v>58</v>
      </c>
      <c r="B17" s="20" t="s">
        <v>139</v>
      </c>
      <c r="C17" s="26">
        <f>Research!D10</f>
        <v>289819.99</v>
      </c>
      <c r="D17" s="26">
        <v>681969</v>
      </c>
      <c r="E17" s="27">
        <f t="shared" si="0"/>
        <v>392149.01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350941.87</v>
      </c>
      <c r="D20" s="26">
        <v>141912</v>
      </c>
      <c r="E20" s="27">
        <f t="shared" si="0"/>
        <v>-209029.87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391176.32</v>
      </c>
      <c r="D22" s="26">
        <v>494710</v>
      </c>
      <c r="E22" s="27">
        <f t="shared" si="0"/>
        <v>103533.68</v>
      </c>
    </row>
    <row r="23" spans="1:5">
      <c r="A23" s="20" t="s">
        <v>58</v>
      </c>
      <c r="B23" s="20" t="s">
        <v>23</v>
      </c>
      <c r="C23" s="26">
        <f>Research!I10</f>
        <v>-21813.96</v>
      </c>
      <c r="D23" s="26">
        <v>0</v>
      </c>
      <c r="E23" s="27">
        <f t="shared" si="0"/>
        <v>21813.96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176006.35</v>
      </c>
      <c r="D27" s="26">
        <v>166195</v>
      </c>
      <c r="E27" s="27">
        <f t="shared" si="0"/>
        <v>-9811.3500000000058</v>
      </c>
    </row>
    <row r="28" spans="1:5">
      <c r="A28" s="20" t="s">
        <v>18</v>
      </c>
      <c r="B28" s="20" t="s">
        <v>76</v>
      </c>
      <c r="C28" s="26">
        <f>Research!B11</f>
        <v>29355.74</v>
      </c>
      <c r="D28" s="26">
        <v>0</v>
      </c>
      <c r="E28" s="27">
        <f t="shared" si="0"/>
        <v>-29355.74</v>
      </c>
    </row>
    <row r="29" spans="1:5">
      <c r="A29" s="20" t="s">
        <v>18</v>
      </c>
      <c r="B29" s="20" t="s">
        <v>6</v>
      </c>
      <c r="C29" s="26">
        <f>Research!C11</f>
        <v>5528391.4299999997</v>
      </c>
      <c r="D29" s="26">
        <v>6719838</v>
      </c>
      <c r="E29" s="27">
        <f t="shared" si="0"/>
        <v>1191446.5700000003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271114.34000000003</v>
      </c>
      <c r="D41" s="26">
        <v>44730</v>
      </c>
      <c r="E41" s="27">
        <f t="shared" si="0"/>
        <v>-226384.34000000003</v>
      </c>
    </row>
    <row r="42" spans="1:6">
      <c r="A42" s="28" t="s">
        <v>22</v>
      </c>
      <c r="B42" s="28" t="s">
        <v>6</v>
      </c>
      <c r="C42" s="29">
        <f>Research!C19</f>
        <v>1343854.47</v>
      </c>
      <c r="D42" s="29">
        <v>1879039</v>
      </c>
      <c r="E42" s="30">
        <f t="shared" si="0"/>
        <v>535184.53</v>
      </c>
      <c r="F42" s="20"/>
    </row>
    <row r="43" spans="1:6">
      <c r="A43" s="20" t="s">
        <v>22</v>
      </c>
      <c r="B43" s="20" t="s">
        <v>139</v>
      </c>
      <c r="C43" s="26">
        <f>Research!D19</f>
        <v>336081.21</v>
      </c>
      <c r="D43" s="26">
        <v>557883</v>
      </c>
      <c r="E43" s="27">
        <f t="shared" si="0"/>
        <v>221801.78999999998</v>
      </c>
    </row>
    <row r="44" spans="1:6">
      <c r="A44" s="20" t="s">
        <v>22</v>
      </c>
      <c r="B44" s="20" t="s">
        <v>8</v>
      </c>
      <c r="C44" s="26">
        <f>Research!E19</f>
        <v>60839.13</v>
      </c>
      <c r="D44" s="26">
        <v>359040</v>
      </c>
      <c r="E44" s="27">
        <f t="shared" si="0"/>
        <v>298200.87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1884312.87</v>
      </c>
      <c r="D46" s="29">
        <v>2391872</v>
      </c>
      <c r="E46" s="30">
        <f t="shared" si="0"/>
        <v>507559.12999999989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204416.59</v>
      </c>
      <c r="D48" s="26">
        <v>657038</v>
      </c>
      <c r="E48" s="27">
        <f t="shared" si="0"/>
        <v>452621.41000000003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530460.49</v>
      </c>
      <c r="D53" s="26">
        <v>344599</v>
      </c>
      <c r="E53" s="27">
        <f t="shared" si="0"/>
        <v>-185861.49</v>
      </c>
    </row>
    <row r="54" spans="1:5">
      <c r="A54" s="20" t="s">
        <v>89</v>
      </c>
      <c r="B54" s="20" t="s">
        <v>76</v>
      </c>
      <c r="C54" s="26">
        <f>Research!B21</f>
        <v>98108.97</v>
      </c>
      <c r="D54" s="26">
        <v>0</v>
      </c>
      <c r="E54" s="27">
        <f t="shared" si="0"/>
        <v>-98108.97</v>
      </c>
    </row>
    <row r="55" spans="1:5">
      <c r="A55" s="20" t="s">
        <v>89</v>
      </c>
      <c r="B55" s="20" t="s">
        <v>6</v>
      </c>
      <c r="C55" s="26">
        <f>Research!C21</f>
        <v>128878.44</v>
      </c>
      <c r="D55" s="26">
        <v>228524</v>
      </c>
      <c r="E55" s="27">
        <f t="shared" si="0"/>
        <v>99645.56</v>
      </c>
    </row>
    <row r="56" spans="1:5">
      <c r="A56" s="20" t="s">
        <v>89</v>
      </c>
      <c r="B56" s="20" t="s">
        <v>139</v>
      </c>
      <c r="C56" s="26">
        <f>Research!D21</f>
        <v>55637.38</v>
      </c>
      <c r="D56" s="26">
        <v>97454</v>
      </c>
      <c r="E56" s="27">
        <f t="shared" si="0"/>
        <v>41816.620000000003</v>
      </c>
    </row>
    <row r="57" spans="1:5">
      <c r="A57" s="20" t="s">
        <v>89</v>
      </c>
      <c r="B57" s="20" t="s">
        <v>8</v>
      </c>
      <c r="C57" s="26">
        <f>Research!E21</f>
        <v>26767.22</v>
      </c>
      <c r="D57" s="26">
        <v>89037</v>
      </c>
      <c r="E57" s="27">
        <f t="shared" si="0"/>
        <v>62269.78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605787.75</v>
      </c>
      <c r="D59" s="26">
        <v>709087</v>
      </c>
      <c r="E59" s="27">
        <f t="shared" si="0"/>
        <v>103299.25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42218.080000000002</v>
      </c>
      <c r="D61" s="26">
        <v>194505</v>
      </c>
      <c r="E61" s="27">
        <f t="shared" si="0"/>
        <v>152286.91999999998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7410.03</v>
      </c>
      <c r="D66" s="26">
        <v>25148</v>
      </c>
      <c r="E66" s="27">
        <f t="shared" si="0"/>
        <v>17737.97</v>
      </c>
    </row>
    <row r="67" spans="1:10">
      <c r="A67" s="20" t="s">
        <v>20</v>
      </c>
      <c r="B67" s="20" t="s">
        <v>76</v>
      </c>
      <c r="C67" s="26">
        <f>Research!B24</f>
        <v>2842152.16</v>
      </c>
      <c r="D67" s="26">
        <v>1492672</v>
      </c>
      <c r="E67" s="27">
        <f t="shared" ref="E67:E130" si="1">D67-C67</f>
        <v>-1349480.1600000001</v>
      </c>
    </row>
    <row r="68" spans="1:10">
      <c r="A68" s="20" t="s">
        <v>20</v>
      </c>
      <c r="B68" s="20" t="s">
        <v>6</v>
      </c>
      <c r="C68" s="26">
        <f>Research!C24</f>
        <v>7817251.1799999997</v>
      </c>
      <c r="D68" s="26">
        <v>7553103</v>
      </c>
      <c r="E68" s="27">
        <f t="shared" si="1"/>
        <v>-264148.1799999997</v>
      </c>
    </row>
    <row r="69" spans="1:10">
      <c r="A69" s="28" t="s">
        <v>20</v>
      </c>
      <c r="B69" s="28" t="s">
        <v>139</v>
      </c>
      <c r="C69" s="29">
        <f>Research!D24</f>
        <v>8567826.2300000004</v>
      </c>
      <c r="D69" s="29">
        <v>9091663</v>
      </c>
      <c r="E69" s="30">
        <f t="shared" si="1"/>
        <v>523836.76999999955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362435.04</v>
      </c>
      <c r="D70" s="50">
        <v>59177</v>
      </c>
      <c r="E70" s="30">
        <f t="shared" si="1"/>
        <v>-303258.03999999998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12169348.84</v>
      </c>
      <c r="D72" s="50">
        <v>7496624</v>
      </c>
      <c r="E72" s="30">
        <f t="shared" si="1"/>
        <v>-4672724.84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6924456.4299999997</v>
      </c>
      <c r="D74" s="50">
        <v>2923848</v>
      </c>
      <c r="E74" s="30">
        <f t="shared" si="1"/>
        <v>-4000608.4299999997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-32215.13</v>
      </c>
      <c r="D76" s="26">
        <v>0</v>
      </c>
      <c r="E76" s="27">
        <f t="shared" si="1"/>
        <v>32215.13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4288684.3499999996</v>
      </c>
      <c r="D79" s="50">
        <v>823507</v>
      </c>
      <c r="E79" s="30">
        <f t="shared" si="1"/>
        <v>-3465177.3499999996</v>
      </c>
    </row>
    <row r="80" spans="1:10">
      <c r="A80" s="20" t="s">
        <v>90</v>
      </c>
      <c r="B80" s="20" t="s">
        <v>76</v>
      </c>
      <c r="C80" s="26">
        <f>Research!B26</f>
        <v>543849.39</v>
      </c>
      <c r="D80" s="26">
        <v>176054</v>
      </c>
      <c r="E80" s="27">
        <f t="shared" si="1"/>
        <v>-367795.39</v>
      </c>
    </row>
    <row r="81" spans="1:5">
      <c r="A81" s="20" t="s">
        <v>90</v>
      </c>
      <c r="B81" s="20" t="s">
        <v>6</v>
      </c>
      <c r="C81" s="26">
        <f>Research!C26</f>
        <v>1522019.08</v>
      </c>
      <c r="D81" s="26">
        <v>1340969</v>
      </c>
      <c r="E81" s="27">
        <f t="shared" si="1"/>
        <v>-181050.08000000007</v>
      </c>
    </row>
    <row r="82" spans="1:5">
      <c r="A82" s="20" t="s">
        <v>90</v>
      </c>
      <c r="B82" s="20" t="s">
        <v>139</v>
      </c>
      <c r="C82" s="26">
        <f>Research!D26</f>
        <v>2774738.69</v>
      </c>
      <c r="D82" s="26">
        <v>2107530</v>
      </c>
      <c r="E82" s="27">
        <f t="shared" si="1"/>
        <v>-667208.68999999994</v>
      </c>
    </row>
    <row r="83" spans="1:5">
      <c r="A83" s="20" t="s">
        <v>90</v>
      </c>
      <c r="B83" s="20" t="s">
        <v>8</v>
      </c>
      <c r="C83" s="26">
        <f>Research!E26</f>
        <v>151978.95000000001</v>
      </c>
      <c r="D83" s="26">
        <v>18855</v>
      </c>
      <c r="E83" s="27">
        <f t="shared" si="1"/>
        <v>-133123.95000000001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3987542.33</v>
      </c>
      <c r="D85" s="26">
        <v>2276342</v>
      </c>
      <c r="E85" s="27">
        <f t="shared" si="1"/>
        <v>-1711200.33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1094061.75</v>
      </c>
      <c r="D87" s="26">
        <v>1104255</v>
      </c>
      <c r="E87" s="27">
        <f t="shared" si="1"/>
        <v>10193.25</v>
      </c>
    </row>
    <row r="88" spans="1:5">
      <c r="A88" s="20" t="s">
        <v>90</v>
      </c>
      <c r="B88" s="20" t="s">
        <v>23</v>
      </c>
      <c r="C88" s="26">
        <f>Research!I26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Research!J26</f>
        <v>2373.3000000000002</v>
      </c>
      <c r="D89" s="26">
        <v>0</v>
      </c>
      <c r="E89" s="27">
        <f t="shared" si="1"/>
        <v>-2373.3000000000002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722109.1</v>
      </c>
      <c r="D92" s="26">
        <v>158568</v>
      </c>
      <c r="E92" s="27">
        <f t="shared" si="1"/>
        <v>-563541.1</v>
      </c>
    </row>
    <row r="93" spans="1:5">
      <c r="A93" s="20" t="s">
        <v>21</v>
      </c>
      <c r="B93" s="20" t="s">
        <v>76</v>
      </c>
      <c r="C93" s="26">
        <f>Research!B29</f>
        <v>347931.18</v>
      </c>
      <c r="D93" s="26">
        <v>113606</v>
      </c>
      <c r="E93" s="27">
        <f t="shared" si="1"/>
        <v>-234325.18</v>
      </c>
    </row>
    <row r="94" spans="1:5">
      <c r="A94" s="20" t="s">
        <v>21</v>
      </c>
      <c r="B94" s="20" t="s">
        <v>6</v>
      </c>
      <c r="C94" s="26">
        <f>Research!C29</f>
        <v>912354.33</v>
      </c>
      <c r="D94" s="26">
        <v>1026303</v>
      </c>
      <c r="E94" s="27">
        <f t="shared" si="1"/>
        <v>113948.67000000004</v>
      </c>
    </row>
    <row r="95" spans="1:5">
      <c r="A95" s="20" t="s">
        <v>21</v>
      </c>
      <c r="B95" s="20" t="s">
        <v>139</v>
      </c>
      <c r="C95" s="26">
        <f>Research!D29</f>
        <v>285785.71000000002</v>
      </c>
      <c r="D95" s="26">
        <v>669089</v>
      </c>
      <c r="E95" s="27">
        <f t="shared" si="1"/>
        <v>383303.29</v>
      </c>
    </row>
    <row r="96" spans="1:5">
      <c r="A96" s="20" t="s">
        <v>21</v>
      </c>
      <c r="B96" s="20" t="s">
        <v>8</v>
      </c>
      <c r="C96" s="26">
        <f>Research!E29</f>
        <v>42429.279999999999</v>
      </c>
      <c r="D96" s="26">
        <v>71944</v>
      </c>
      <c r="E96" s="27">
        <f t="shared" si="1"/>
        <v>29514.720000000001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620113.27</v>
      </c>
      <c r="D98" s="26">
        <v>751348</v>
      </c>
      <c r="E98" s="27">
        <f t="shared" si="1"/>
        <v>131234.72999999998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78668.63</v>
      </c>
      <c r="D100" s="26">
        <v>196488</v>
      </c>
      <c r="E100" s="27">
        <f t="shared" si="1"/>
        <v>117819.37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583668.23</v>
      </c>
      <c r="D105" s="50">
        <v>134419</v>
      </c>
      <c r="E105" s="30">
        <f t="shared" si="1"/>
        <v>-449249.23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1552.87</v>
      </c>
      <c r="D107" s="26">
        <v>9174</v>
      </c>
      <c r="E107" s="27">
        <f t="shared" si="1"/>
        <v>7621.13</v>
      </c>
    </row>
    <row r="108" spans="1:5">
      <c r="A108" s="20" t="s">
        <v>91</v>
      </c>
      <c r="B108" s="20" t="s">
        <v>139</v>
      </c>
      <c r="C108" s="26">
        <f>Research!D31</f>
        <v>29508.19</v>
      </c>
      <c r="D108" s="26">
        <v>62335</v>
      </c>
      <c r="E108" s="27">
        <f t="shared" si="1"/>
        <v>32826.81</v>
      </c>
    </row>
    <row r="109" spans="1:5">
      <c r="A109" s="20" t="s">
        <v>91</v>
      </c>
      <c r="B109" s="20" t="s">
        <v>8</v>
      </c>
      <c r="C109" s="26">
        <f>Research!E31</f>
        <v>4101.46</v>
      </c>
      <c r="D109" s="26">
        <v>0</v>
      </c>
      <c r="E109" s="27">
        <f t="shared" si="1"/>
        <v>-4101.46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9823.27</v>
      </c>
      <c r="D111" s="26">
        <v>4997</v>
      </c>
      <c r="E111" s="27">
        <f t="shared" si="1"/>
        <v>-4826.2700000000004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0</v>
      </c>
      <c r="D113" s="26">
        <v>8905</v>
      </c>
      <c r="E113" s="27">
        <f t="shared" si="1"/>
        <v>8905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5123.1400000000003</v>
      </c>
      <c r="D118" s="26">
        <v>0</v>
      </c>
      <c r="E118" s="27">
        <f t="shared" si="1"/>
        <v>-5123.1400000000003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3450287.4</v>
      </c>
      <c r="D120" s="36">
        <v>3578723</v>
      </c>
      <c r="E120" s="27">
        <f t="shared" si="1"/>
        <v>128435.60000000009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53349.24</v>
      </c>
      <c r="D126" s="26">
        <v>0</v>
      </c>
      <c r="E126" s="27">
        <f t="shared" si="1"/>
        <v>-53349.24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-4672724.84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Q37" sqref="Q37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7.85546875" style="10" bestFit="1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February 28, 2025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D8" si="0">ROUND(SUM(B9:B16),0)</f>
        <v>257316</v>
      </c>
      <c r="C8" s="10">
        <f t="shared" si="0"/>
        <v>72529</v>
      </c>
      <c r="D8" s="10">
        <f t="shared" si="0"/>
        <v>46163</v>
      </c>
      <c r="E8" s="10">
        <f t="shared" ref="E8" si="1">ROUND(SUM(E9:E16),0)</f>
        <v>0</v>
      </c>
      <c r="F8" s="10">
        <f t="shared" ref="F8:J8" si="2">ROUND(SUM(F9:F16),0)</f>
        <v>28636</v>
      </c>
      <c r="G8" s="10">
        <f t="shared" si="2"/>
        <v>257823</v>
      </c>
      <c r="H8" s="10">
        <f t="shared" si="2"/>
        <v>303214</v>
      </c>
      <c r="I8" s="10">
        <f t="shared" si="2"/>
        <v>13345</v>
      </c>
      <c r="J8" s="10">
        <f t="shared" si="2"/>
        <v>30417</v>
      </c>
      <c r="K8" s="10">
        <f>ROUND(SUM(K9:K16),0)</f>
        <v>1009443</v>
      </c>
      <c r="L8" s="10">
        <v>1279262</v>
      </c>
      <c r="M8" s="10">
        <f t="shared" ref="M8:O8" si="3">ROUND(SUM(M9:M16),0)</f>
        <v>218517</v>
      </c>
      <c r="N8" s="10">
        <f t="shared" si="3"/>
        <v>481658</v>
      </c>
      <c r="O8" s="10">
        <f t="shared" si="3"/>
        <v>1752482</v>
      </c>
      <c r="P8" s="10">
        <f>ROUND(SUM(P9:P16),0)</f>
        <v>3462100</v>
      </c>
      <c r="Q8" s="10">
        <v>4628491</v>
      </c>
    </row>
    <row r="9" spans="1:19" ht="11.25" customHeight="1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4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5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134562.76999999999</v>
      </c>
      <c r="H10" s="10">
        <v>0</v>
      </c>
      <c r="I10" s="10">
        <v>0</v>
      </c>
      <c r="J10" s="10">
        <v>0</v>
      </c>
      <c r="K10" s="10">
        <f t="shared" si="4"/>
        <v>134562.76999999999</v>
      </c>
      <c r="L10" s="10">
        <v>178239.71</v>
      </c>
      <c r="M10" s="10">
        <v>0</v>
      </c>
      <c r="N10" s="10">
        <v>500</v>
      </c>
      <c r="O10" s="10">
        <v>785472.78</v>
      </c>
      <c r="P10" s="10">
        <f t="shared" si="5"/>
        <v>920535.55</v>
      </c>
      <c r="Q10" s="10">
        <v>922746.98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2" t="s">
        <v>73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4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5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67012.259999999995</v>
      </c>
      <c r="H13" s="10">
        <v>0</v>
      </c>
      <c r="I13" s="10">
        <v>0</v>
      </c>
      <c r="J13" s="10">
        <v>0</v>
      </c>
      <c r="K13" s="10">
        <f t="shared" si="4"/>
        <v>67012.259999999995</v>
      </c>
      <c r="L13" s="10">
        <v>88763.38</v>
      </c>
      <c r="M13" s="10">
        <v>0</v>
      </c>
      <c r="N13" s="10">
        <v>249</v>
      </c>
      <c r="O13" s="10">
        <v>324193.76</v>
      </c>
      <c r="P13" s="10">
        <f t="shared" si="5"/>
        <v>391455.02</v>
      </c>
      <c r="Q13" s="10">
        <v>337428.81</v>
      </c>
    </row>
    <row r="14" spans="1:19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66</v>
      </c>
      <c r="B16" s="10">
        <v>257316.09</v>
      </c>
      <c r="C16" s="10">
        <v>72529.48</v>
      </c>
      <c r="D16" s="10">
        <v>46162.78</v>
      </c>
      <c r="E16" s="10">
        <v>0</v>
      </c>
      <c r="F16" s="10">
        <v>28635.77</v>
      </c>
      <c r="G16" s="10">
        <v>56248.13</v>
      </c>
      <c r="H16" s="10">
        <v>303214.15000000002</v>
      </c>
      <c r="I16" s="10">
        <v>13345.39</v>
      </c>
      <c r="J16" s="10">
        <v>30416.58</v>
      </c>
      <c r="K16" s="10">
        <f t="shared" si="4"/>
        <v>807868.37</v>
      </c>
      <c r="L16" s="10">
        <v>1012258.6</v>
      </c>
      <c r="M16" s="10">
        <v>218516.7</v>
      </c>
      <c r="N16" s="10">
        <v>480909.01</v>
      </c>
      <c r="O16" s="10">
        <v>642815.18000000005</v>
      </c>
      <c r="P16" s="10">
        <f t="shared" si="5"/>
        <v>2150109.2600000002</v>
      </c>
      <c r="Q16" s="10">
        <v>3368314.89</v>
      </c>
    </row>
    <row r="18" spans="1:17">
      <c r="A18" s="9" t="s">
        <v>22</v>
      </c>
      <c r="B18" s="10">
        <f t="shared" ref="B18:D18" si="6">SUM(B19:B21)</f>
        <v>144777.24</v>
      </c>
      <c r="C18" s="10">
        <f t="shared" si="6"/>
        <v>10116.799999999999</v>
      </c>
      <c r="D18" s="10">
        <f t="shared" si="6"/>
        <v>53111.01</v>
      </c>
      <c r="E18" s="10">
        <f t="shared" ref="E18" si="7">SUM(E19:E21)</f>
        <v>0</v>
      </c>
      <c r="F18" s="10">
        <f t="shared" ref="F18:J18" si="8">SUM(F19:F21)</f>
        <v>97301.68</v>
      </c>
      <c r="G18" s="10">
        <f t="shared" si="8"/>
        <v>0</v>
      </c>
      <c r="H18" s="10">
        <f t="shared" si="8"/>
        <v>1011562.3999999999</v>
      </c>
      <c r="I18" s="10">
        <f t="shared" si="8"/>
        <v>0</v>
      </c>
      <c r="J18" s="10">
        <f t="shared" si="8"/>
        <v>0</v>
      </c>
      <c r="K18" s="10">
        <f t="shared" ref="K18:P18" si="9">SUM(K19:K21)</f>
        <v>1316869.1300000001</v>
      </c>
      <c r="L18" s="10">
        <v>1369420.27</v>
      </c>
      <c r="M18" s="10">
        <f t="shared" ref="M18:O18" si="10">SUM(M19:M21)</f>
        <v>0</v>
      </c>
      <c r="N18" s="10">
        <f t="shared" si="10"/>
        <v>681261.27</v>
      </c>
      <c r="O18" s="10">
        <f t="shared" si="10"/>
        <v>238639.12</v>
      </c>
      <c r="P18" s="10">
        <f t="shared" si="9"/>
        <v>2236769.52</v>
      </c>
      <c r="Q18" s="10">
        <v>2658797.5199999996</v>
      </c>
    </row>
    <row r="19" spans="1:17">
      <c r="A19" s="10" t="s">
        <v>19</v>
      </c>
      <c r="B19" s="10">
        <v>144077.24</v>
      </c>
      <c r="C19" s="10">
        <v>10116.799999999999</v>
      </c>
      <c r="D19" s="10">
        <v>53111.01</v>
      </c>
      <c r="E19" s="10">
        <v>0</v>
      </c>
      <c r="F19" s="10">
        <v>91796.67</v>
      </c>
      <c r="G19" s="10">
        <v>0</v>
      </c>
      <c r="H19" s="10">
        <v>889355.59</v>
      </c>
      <c r="I19" s="10">
        <v>0</v>
      </c>
      <c r="J19" s="10">
        <v>0</v>
      </c>
      <c r="K19" s="10">
        <f>SUM(B19:J19)</f>
        <v>1188457.31</v>
      </c>
      <c r="L19" s="10">
        <v>1207755.96</v>
      </c>
      <c r="M19" s="10">
        <v>0</v>
      </c>
      <c r="N19" s="10">
        <v>681261.27</v>
      </c>
      <c r="O19" s="10">
        <v>238639.12</v>
      </c>
      <c r="P19" s="10">
        <f>K19+M19+N19+O19</f>
        <v>2108357.7000000002</v>
      </c>
      <c r="Q19" s="10">
        <v>2478575.9299999997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700</v>
      </c>
      <c r="C21" s="10">
        <v>0</v>
      </c>
      <c r="D21" s="10">
        <v>0</v>
      </c>
      <c r="E21" s="10">
        <v>0</v>
      </c>
      <c r="F21" s="10">
        <v>5505.01</v>
      </c>
      <c r="G21" s="10">
        <v>0</v>
      </c>
      <c r="H21" s="10">
        <v>122206.81</v>
      </c>
      <c r="I21" s="10">
        <v>0</v>
      </c>
      <c r="J21" s="10">
        <v>0</v>
      </c>
      <c r="K21" s="10">
        <f>SUM(B21:J21)</f>
        <v>128411.81999999999</v>
      </c>
      <c r="L21" s="10">
        <v>161664.31</v>
      </c>
      <c r="M21" s="10">
        <v>0</v>
      </c>
      <c r="N21" s="10">
        <v>0</v>
      </c>
      <c r="O21" s="10">
        <v>0</v>
      </c>
      <c r="P21" s="10">
        <f>K21+M21+N21+O21</f>
        <v>128411.81999999999</v>
      </c>
      <c r="Q21" s="10">
        <v>180221.59</v>
      </c>
    </row>
    <row r="23" spans="1:17">
      <c r="A23" s="9" t="s">
        <v>20</v>
      </c>
      <c r="B23" s="10">
        <f t="shared" ref="B23:D23" si="11">SUM(B24:B26)</f>
        <v>1519019.74</v>
      </c>
      <c r="C23" s="10">
        <f t="shared" si="11"/>
        <v>935572.22</v>
      </c>
      <c r="D23" s="10">
        <f t="shared" si="11"/>
        <v>102465.89</v>
      </c>
      <c r="E23" s="10">
        <f t="shared" ref="E23" si="12">SUM(E24:E26)</f>
        <v>0</v>
      </c>
      <c r="F23" s="10">
        <f t="shared" ref="F23:J23" si="13">SUM(F24:F26)</f>
        <v>30451.86</v>
      </c>
      <c r="G23" s="10">
        <f t="shared" si="13"/>
        <v>579419.89</v>
      </c>
      <c r="H23" s="10">
        <f t="shared" si="13"/>
        <v>187794.68</v>
      </c>
      <c r="I23" s="10">
        <f t="shared" si="13"/>
        <v>51794.090000000004</v>
      </c>
      <c r="J23" s="10">
        <f t="shared" si="13"/>
        <v>122482.93000000001</v>
      </c>
      <c r="K23" s="10">
        <f t="shared" ref="K23:P23" si="14">SUM(K24:K26)</f>
        <v>3529001.3000000003</v>
      </c>
      <c r="L23" s="10">
        <v>3844537.5700000003</v>
      </c>
      <c r="M23" s="10">
        <f t="shared" ref="M23:O23" si="15">SUM(M24:M26)</f>
        <v>593535.66</v>
      </c>
      <c r="N23" s="10">
        <f t="shared" si="15"/>
        <v>1755034.7</v>
      </c>
      <c r="O23" s="10">
        <f t="shared" si="15"/>
        <v>3413783.5200000005</v>
      </c>
      <c r="P23" s="10">
        <f t="shared" si="14"/>
        <v>9291355.1799999997</v>
      </c>
      <c r="Q23" s="10">
        <v>19066464.390000001</v>
      </c>
    </row>
    <row r="24" spans="1:17">
      <c r="A24" s="10" t="s">
        <v>19</v>
      </c>
      <c r="B24" s="10">
        <v>1412267.41</v>
      </c>
      <c r="C24" s="10">
        <v>767543.95</v>
      </c>
      <c r="D24" s="10">
        <v>96542.5</v>
      </c>
      <c r="E24" s="10">
        <v>0</v>
      </c>
      <c r="F24" s="10">
        <v>23020.52</v>
      </c>
      <c r="G24" s="10">
        <v>491294.5</v>
      </c>
      <c r="H24" s="10">
        <v>174991.21</v>
      </c>
      <c r="I24" s="10">
        <v>49227.66</v>
      </c>
      <c r="J24" s="10">
        <v>102069.1</v>
      </c>
      <c r="K24" s="10">
        <f>SUM(B24:J24)</f>
        <v>3116956.85</v>
      </c>
      <c r="L24" s="10">
        <v>2790209.8000000003</v>
      </c>
      <c r="M24" s="10">
        <v>547723.87</v>
      </c>
      <c r="N24" s="10">
        <v>1676674.44</v>
      </c>
      <c r="O24" s="10">
        <v>2899273.24</v>
      </c>
      <c r="P24" s="10">
        <f>K24+M24+N24+O24</f>
        <v>8240628.4000000004</v>
      </c>
      <c r="Q24" s="10">
        <v>15708705.670000002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589812.88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589812.88</v>
      </c>
    </row>
    <row r="26" spans="1:17">
      <c r="A26" s="10" t="s">
        <v>31</v>
      </c>
      <c r="B26" s="10">
        <v>106752.33</v>
      </c>
      <c r="C26" s="10">
        <v>168028.27</v>
      </c>
      <c r="D26" s="10">
        <v>5923.39</v>
      </c>
      <c r="E26" s="10">
        <v>0</v>
      </c>
      <c r="F26" s="10">
        <v>7431.34</v>
      </c>
      <c r="G26" s="10">
        <v>88125.39</v>
      </c>
      <c r="H26" s="10">
        <v>12803.47</v>
      </c>
      <c r="I26" s="10">
        <v>2566.4299999999998</v>
      </c>
      <c r="J26" s="10">
        <v>20413.830000000002</v>
      </c>
      <c r="K26" s="10">
        <f>SUM(B26:J26)</f>
        <v>412044.45</v>
      </c>
      <c r="L26" s="10">
        <v>464514.88999999996</v>
      </c>
      <c r="M26" s="10">
        <v>45811.79</v>
      </c>
      <c r="N26" s="10">
        <v>78360.259999999995</v>
      </c>
      <c r="O26" s="10">
        <v>514510.28</v>
      </c>
      <c r="P26" s="10">
        <f>K26+M26+N26+O26</f>
        <v>1050726.78</v>
      </c>
      <c r="Q26" s="10">
        <v>2767945.84</v>
      </c>
    </row>
    <row r="28" spans="1:17">
      <c r="A28" s="9" t="s">
        <v>21</v>
      </c>
      <c r="B28" s="10">
        <f t="shared" ref="B28:D28" si="16">SUM(B29:B31)</f>
        <v>0</v>
      </c>
      <c r="C28" s="10">
        <f t="shared" si="16"/>
        <v>81.12</v>
      </c>
      <c r="D28" s="10">
        <f t="shared" si="16"/>
        <v>0</v>
      </c>
      <c r="E28" s="10">
        <f t="shared" ref="E28" si="17">SUM(E29:E31)</f>
        <v>0</v>
      </c>
      <c r="F28" s="10">
        <f t="shared" ref="F28:J28" si="18">SUM(F29:F31)</f>
        <v>1659.1</v>
      </c>
      <c r="G28" s="10">
        <f t="shared" si="18"/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ref="K28:P28" si="19">SUM(K29:K31)</f>
        <v>1740.2199999999998</v>
      </c>
      <c r="L28" s="10">
        <v>33889.78</v>
      </c>
      <c r="M28" s="10">
        <f t="shared" ref="M28:O28" si="20">SUM(M29:M31)</f>
        <v>12154.95</v>
      </c>
      <c r="N28" s="10">
        <f t="shared" si="20"/>
        <v>307216.44</v>
      </c>
      <c r="O28" s="10">
        <f t="shared" si="20"/>
        <v>663841.57999999996</v>
      </c>
      <c r="P28" s="10">
        <f t="shared" si="19"/>
        <v>984953.19000000006</v>
      </c>
      <c r="Q28" s="10">
        <v>1589691.0899999999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0</v>
      </c>
      <c r="F29" s="10">
        <v>1659.1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1740.2199999999998</v>
      </c>
      <c r="L29" s="10">
        <v>33889.78</v>
      </c>
      <c r="M29" s="10">
        <v>10959.04</v>
      </c>
      <c r="N29" s="10">
        <v>307076.44</v>
      </c>
      <c r="O29" s="10">
        <v>657141.56999999995</v>
      </c>
      <c r="P29" s="10">
        <f>K29+M29+N29+O29</f>
        <v>976917.27</v>
      </c>
      <c r="Q29" s="10">
        <v>1583431.92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1195.9100000000001</v>
      </c>
      <c r="N31" s="10">
        <v>140</v>
      </c>
      <c r="O31" s="10">
        <v>6700.01</v>
      </c>
      <c r="P31" s="10">
        <f>K31+M31+N31+O31</f>
        <v>8035.92</v>
      </c>
      <c r="Q31" s="10">
        <v>6259.17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0</v>
      </c>
      <c r="L33" s="10">
        <v>0</v>
      </c>
      <c r="M33" s="10">
        <v>0</v>
      </c>
      <c r="N33" s="10">
        <v>0</v>
      </c>
      <c r="O33" s="10">
        <v>0</v>
      </c>
      <c r="P33" s="10">
        <f>K33+M33+N33+O33</f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:D35" si="21">IF((B21+B26+B31)=0,0,((B21+B26+B31)/(B19+B20+B24+B25+B29+B30)))</f>
        <v>6.904147484299189E-2</v>
      </c>
      <c r="C35" s="18">
        <f t="shared" si="21"/>
        <v>0.21604632138424024</v>
      </c>
      <c r="D35" s="18">
        <f t="shared" si="21"/>
        <v>3.958069543440712E-2</v>
      </c>
      <c r="E35" s="18">
        <f t="shared" ref="E35:P35" si="22">IF((E21+E26+E31)=0,0,((E21+E26+E31)/(E19+E20+E24+E25+E29+E30)))</f>
        <v>0</v>
      </c>
      <c r="F35" s="18">
        <f t="shared" ref="F35:J35" si="23">IF((F21+F26+F31)=0,0,((F21+F26+F31)/(F19+F20+F24+F25+F29+F30)))</f>
        <v>0.11106423461804973</v>
      </c>
      <c r="G35" s="18">
        <f t="shared" si="23"/>
        <v>0.1793738582459197</v>
      </c>
      <c r="H35" s="18">
        <f t="shared" si="23"/>
        <v>0.12684801607896976</v>
      </c>
      <c r="I35" s="18">
        <f t="shared" si="23"/>
        <v>5.213390195674545E-2</v>
      </c>
      <c r="J35" s="18">
        <f t="shared" si="23"/>
        <v>0.2000000979728439</v>
      </c>
      <c r="K35" s="18">
        <f t="shared" si="22"/>
        <v>0.12547873196966763</v>
      </c>
      <c r="L35" s="18">
        <v>0.13548769472302383</v>
      </c>
      <c r="M35" s="18">
        <f t="shared" ref="M35:O35" si="24">IF((M21+M26+M31)=0,0,((M21+M26+M31)/(M19+M20+M24+M25+M29+M30)))</f>
        <v>8.4140214706048558E-2</v>
      </c>
      <c r="N35" s="18">
        <f t="shared" si="24"/>
        <v>2.9455873212435448E-2</v>
      </c>
      <c r="O35" s="18">
        <f t="shared" si="24"/>
        <v>0.13733936318528153</v>
      </c>
      <c r="P35" s="18">
        <f t="shared" si="22"/>
        <v>0.10481941097472032</v>
      </c>
      <c r="Q35" s="18">
        <v>0.14510560984317183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D37" si="25">+B33+B28+B23+B18+B8</f>
        <v>1921112.98</v>
      </c>
      <c r="C37" s="13">
        <f t="shared" si="25"/>
        <v>1018299.14</v>
      </c>
      <c r="D37" s="13">
        <f t="shared" si="25"/>
        <v>201739.9</v>
      </c>
      <c r="E37" s="13">
        <f t="shared" ref="E37:P37" si="26">+E33+E28+E23+E18+E8</f>
        <v>0</v>
      </c>
      <c r="F37" s="13">
        <f t="shared" ref="F37:J37" si="27">+F33+F28+F23+F18+F8</f>
        <v>158048.63999999998</v>
      </c>
      <c r="G37" s="13">
        <f t="shared" si="27"/>
        <v>837242.89</v>
      </c>
      <c r="H37" s="13">
        <f t="shared" si="27"/>
        <v>1502571.0799999998</v>
      </c>
      <c r="I37" s="13">
        <f t="shared" si="27"/>
        <v>65139.090000000004</v>
      </c>
      <c r="J37" s="13">
        <f t="shared" si="27"/>
        <v>152899.93</v>
      </c>
      <c r="K37" s="13">
        <f t="shared" si="26"/>
        <v>5857053.6500000004</v>
      </c>
      <c r="L37" s="13">
        <v>6527109.6200000001</v>
      </c>
      <c r="M37" s="13">
        <f t="shared" ref="M37:O37" si="28">+M33+M28+M23+M18+M8</f>
        <v>824207.61</v>
      </c>
      <c r="N37" s="13">
        <f t="shared" si="28"/>
        <v>3225170.41</v>
      </c>
      <c r="O37" s="13">
        <f t="shared" si="28"/>
        <v>6068746.2200000007</v>
      </c>
      <c r="P37" s="13">
        <f t="shared" si="26"/>
        <v>15975177.889999999</v>
      </c>
      <c r="Q37" s="13">
        <v>27943444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-10236981.549999999</v>
      </c>
      <c r="C41" s="10">
        <f t="shared" ref="C41:P41" si="29">C37-C39</f>
        <v>237598.46000000008</v>
      </c>
      <c r="D41" s="10">
        <f t="shared" si="29"/>
        <v>-344534.01</v>
      </c>
      <c r="E41" s="10">
        <f t="shared" si="29"/>
        <v>-7443.46</v>
      </c>
      <c r="F41" s="10">
        <f t="shared" si="29"/>
        <v>-417249.4</v>
      </c>
      <c r="G41" s="10">
        <f t="shared" si="29"/>
        <v>245450.56000000006</v>
      </c>
      <c r="H41" s="10">
        <f t="shared" si="29"/>
        <v>-1709384.09</v>
      </c>
      <c r="I41" s="10">
        <f t="shared" si="29"/>
        <v>65139.090000000004</v>
      </c>
      <c r="J41" s="10">
        <f t="shared" si="29"/>
        <v>-10423932.93</v>
      </c>
      <c r="K41" s="10">
        <f t="shared" si="29"/>
        <v>-22631774.649999999</v>
      </c>
      <c r="M41" s="10">
        <f t="shared" si="29"/>
        <v>-452352.43000000005</v>
      </c>
      <c r="N41" s="10">
        <f t="shared" si="29"/>
        <v>-15934192.129999995</v>
      </c>
      <c r="O41" s="10">
        <f t="shared" si="29"/>
        <v>-12439577.980000002</v>
      </c>
      <c r="P41" s="10">
        <f t="shared" si="29"/>
        <v>-51457897.189999998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11325903.370000001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11325903.370000001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1187174.52</v>
      </c>
      <c r="Q58" s="10">
        <f>SUM(P31+P21+P26)</f>
        <v>1187174.52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2150109.2600000002</v>
      </c>
      <c r="Q59" s="10">
        <f>SUM(P16)</f>
        <v>2150109.2600000002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920535.55</v>
      </c>
      <c r="Q60" s="10">
        <f>P10</f>
        <v>920535.55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15583722.700000001</v>
      </c>
      <c r="Q64" s="13">
        <f>SUM(Q54:Q62)</f>
        <v>44695687.969999999</v>
      </c>
    </row>
    <row r="65" spans="16:17" hidden="1">
      <c r="P65" s="10">
        <f>+P37-P64</f>
        <v>391455.18999999762</v>
      </c>
      <c r="Q65" s="10">
        <f>P64-Q64</f>
        <v>-29111965.269999996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84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84</v>
      </c>
      <c r="B4" s="20" t="s">
        <v>85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84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84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84</v>
      </c>
      <c r="B11" s="20" t="s">
        <v>69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134562.76999999999</v>
      </c>
      <c r="D20" s="26">
        <v>49426</v>
      </c>
      <c r="E20" s="27">
        <f t="shared" si="0"/>
        <v>-85136.76999999999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500</v>
      </c>
      <c r="D26" s="26">
        <v>0</v>
      </c>
      <c r="E26" s="27">
        <f t="shared" si="0"/>
        <v>-500</v>
      </c>
    </row>
    <row r="27" spans="1:5">
      <c r="A27" s="20" t="s">
        <v>58</v>
      </c>
      <c r="B27" s="20" t="s">
        <v>78</v>
      </c>
      <c r="C27" s="26">
        <f>Instruction!O10</f>
        <v>785472.78</v>
      </c>
      <c r="D27" s="26">
        <v>551477</v>
      </c>
      <c r="E27" s="27">
        <f t="shared" si="0"/>
        <v>-233995.78000000003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144077.24</v>
      </c>
      <c r="D41" s="36">
        <v>206389</v>
      </c>
      <c r="E41" s="27">
        <f t="shared" si="0"/>
        <v>62311.760000000009</v>
      </c>
      <c r="F41" s="20"/>
    </row>
    <row r="42" spans="1:18">
      <c r="A42" s="28" t="s">
        <v>22</v>
      </c>
      <c r="B42" s="28" t="s">
        <v>6</v>
      </c>
      <c r="C42" s="29">
        <f>Instruction!C19</f>
        <v>10116.799999999999</v>
      </c>
      <c r="D42" s="29">
        <v>93215</v>
      </c>
      <c r="E42" s="30">
        <f t="shared" si="0"/>
        <v>83098.2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53111.01</v>
      </c>
      <c r="D43" s="26">
        <v>375839</v>
      </c>
      <c r="E43" s="27">
        <f t="shared" si="0"/>
        <v>322727.99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0</v>
      </c>
      <c r="D46" s="26">
        <v>0</v>
      </c>
      <c r="E46" s="27">
        <f t="shared" si="0"/>
        <v>0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889355.59</v>
      </c>
      <c r="D48" s="50">
        <v>0</v>
      </c>
      <c r="E48" s="30">
        <f t="shared" si="0"/>
        <v>-889355.59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681261.27</v>
      </c>
      <c r="D52" s="36">
        <v>564218</v>
      </c>
      <c r="E52" s="27">
        <f t="shared" si="0"/>
        <v>-117043.27000000002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238639.12</v>
      </c>
      <c r="D53" s="26">
        <v>778792</v>
      </c>
      <c r="E53" s="27">
        <f t="shared" si="0"/>
        <v>540152.88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700</v>
      </c>
      <c r="D54" s="36">
        <v>59500</v>
      </c>
      <c r="E54" s="27">
        <f t="shared" si="0"/>
        <v>58800</v>
      </c>
      <c r="F54" s="20"/>
    </row>
    <row r="55" spans="1:10">
      <c r="A55" s="20" t="s">
        <v>89</v>
      </c>
      <c r="B55" s="20" t="s">
        <v>6</v>
      </c>
      <c r="C55" s="26">
        <f>Instruction!C21</f>
        <v>0</v>
      </c>
      <c r="D55" s="26">
        <v>11645</v>
      </c>
      <c r="E55" s="27">
        <f t="shared" si="0"/>
        <v>11645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122206.81</v>
      </c>
      <c r="D61" s="26">
        <v>354194</v>
      </c>
      <c r="E61" s="27">
        <f t="shared" si="0"/>
        <v>231987.19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89</v>
      </c>
      <c r="B66" s="20" t="s">
        <v>78</v>
      </c>
      <c r="C66" s="26">
        <f>Instruction!O21</f>
        <v>0</v>
      </c>
      <c r="D66" s="26">
        <v>21595</v>
      </c>
      <c r="E66" s="27">
        <f t="shared" si="0"/>
        <v>21595</v>
      </c>
    </row>
    <row r="67" spans="1:7">
      <c r="A67" s="28" t="s">
        <v>20</v>
      </c>
      <c r="B67" s="28" t="s">
        <v>76</v>
      </c>
      <c r="C67" s="50">
        <f>Instruction!B24</f>
        <v>1412267.41</v>
      </c>
      <c r="D67" s="50">
        <v>9111295</v>
      </c>
      <c r="E67" s="30">
        <f t="shared" ref="E67:E130" si="1">D67-C67</f>
        <v>7699027.5899999999</v>
      </c>
      <c r="F67" s="20"/>
    </row>
    <row r="68" spans="1:7">
      <c r="A68" s="20" t="s">
        <v>20</v>
      </c>
      <c r="B68" s="20" t="s">
        <v>6</v>
      </c>
      <c r="C68" s="26">
        <f>Instruction!C24</f>
        <v>767543.95</v>
      </c>
      <c r="D68" s="26">
        <v>730294</v>
      </c>
      <c r="E68" s="27">
        <f t="shared" si="1"/>
        <v>-37249.949999999953</v>
      </c>
    </row>
    <row r="69" spans="1:7">
      <c r="A69" s="20" t="s">
        <v>20</v>
      </c>
      <c r="B69" s="20" t="s">
        <v>85</v>
      </c>
      <c r="C69" s="26">
        <f>Instruction!D24</f>
        <v>96542.5</v>
      </c>
      <c r="D69" s="26">
        <v>271247</v>
      </c>
      <c r="E69" s="27">
        <f t="shared" si="1"/>
        <v>174704.5</v>
      </c>
      <c r="F69" s="20"/>
    </row>
    <row r="70" spans="1:7">
      <c r="A70" s="20" t="s">
        <v>20</v>
      </c>
      <c r="B70" s="20" t="s">
        <v>8</v>
      </c>
      <c r="C70" s="26">
        <f>Instruction!E24</f>
        <v>0</v>
      </c>
      <c r="D70" s="26">
        <v>10458</v>
      </c>
      <c r="E70" s="27">
        <f t="shared" si="1"/>
        <v>10458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491294.5</v>
      </c>
      <c r="D72" s="26">
        <v>293434</v>
      </c>
      <c r="E72" s="27">
        <f t="shared" si="1"/>
        <v>-197860.5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174991.21</v>
      </c>
      <c r="D74" s="50">
        <v>1929905</v>
      </c>
      <c r="E74" s="30">
        <f t="shared" si="1"/>
        <v>1754913.79</v>
      </c>
    </row>
    <row r="75" spans="1:7">
      <c r="A75" s="20" t="s">
        <v>20</v>
      </c>
      <c r="B75" s="20" t="s">
        <v>23</v>
      </c>
      <c r="C75" s="26">
        <f>Instruction!I24</f>
        <v>49227.66</v>
      </c>
      <c r="D75" s="26">
        <v>0</v>
      </c>
      <c r="E75" s="27">
        <f t="shared" si="1"/>
        <v>-49227.66</v>
      </c>
    </row>
    <row r="76" spans="1:7">
      <c r="A76" s="28" t="s">
        <v>20</v>
      </c>
      <c r="B76" s="28" t="s">
        <v>69</v>
      </c>
      <c r="C76" s="50">
        <f>Instruction!J24</f>
        <v>102069.1</v>
      </c>
      <c r="D76" s="50">
        <v>341272</v>
      </c>
      <c r="E76" s="30">
        <f t="shared" si="1"/>
        <v>239202.9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547723.87</v>
      </c>
      <c r="D77" s="50">
        <v>459160</v>
      </c>
      <c r="E77" s="30">
        <f t="shared" si="1"/>
        <v>-88563.87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1676674.44</v>
      </c>
      <c r="D78" s="26">
        <v>22793407</v>
      </c>
      <c r="E78" s="27">
        <f t="shared" si="1"/>
        <v>21116732.559999999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2899273.24</v>
      </c>
      <c r="D79" s="26">
        <v>8778619</v>
      </c>
      <c r="E79" s="27">
        <f t="shared" si="1"/>
        <v>5879345.7599999998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106752.33</v>
      </c>
      <c r="D80" s="26">
        <v>1371935</v>
      </c>
      <c r="E80" s="27">
        <f t="shared" si="1"/>
        <v>1265182.67</v>
      </c>
    </row>
    <row r="81" spans="1:5">
      <c r="A81" s="20" t="s">
        <v>90</v>
      </c>
      <c r="B81" s="20" t="s">
        <v>6</v>
      </c>
      <c r="C81" s="26">
        <f>Instruction!C26</f>
        <v>168028.27</v>
      </c>
      <c r="D81" s="26">
        <v>156857</v>
      </c>
      <c r="E81" s="27">
        <f t="shared" si="1"/>
        <v>-11171.26999999999</v>
      </c>
    </row>
    <row r="82" spans="1:5">
      <c r="A82" s="20" t="s">
        <v>90</v>
      </c>
      <c r="B82" s="20" t="s">
        <v>85</v>
      </c>
      <c r="C82" s="26">
        <f>Instruction!D26</f>
        <v>5923.39</v>
      </c>
      <c r="D82" s="26">
        <v>18481</v>
      </c>
      <c r="E82" s="27">
        <f t="shared" si="1"/>
        <v>12557.61</v>
      </c>
    </row>
    <row r="83" spans="1:5">
      <c r="A83" s="20" t="s">
        <v>90</v>
      </c>
      <c r="B83" s="20" t="s">
        <v>8</v>
      </c>
      <c r="C83" s="26">
        <f>Instruction!E26</f>
        <v>0</v>
      </c>
      <c r="D83" s="26">
        <v>6148</v>
      </c>
      <c r="E83" s="27">
        <f t="shared" si="1"/>
        <v>6148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88125.39</v>
      </c>
      <c r="D85" s="26">
        <v>8326</v>
      </c>
      <c r="E85" s="27">
        <f t="shared" si="1"/>
        <v>-79799.39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12803.47</v>
      </c>
      <c r="D87" s="26">
        <v>0</v>
      </c>
      <c r="E87" s="27">
        <f t="shared" si="1"/>
        <v>-12803.47</v>
      </c>
    </row>
    <row r="88" spans="1:5">
      <c r="A88" s="20" t="s">
        <v>90</v>
      </c>
      <c r="B88" s="20" t="s">
        <v>23</v>
      </c>
      <c r="C88" s="26">
        <f>Instruction!I26</f>
        <v>2566.4299999999998</v>
      </c>
      <c r="D88" s="26">
        <v>0</v>
      </c>
      <c r="E88" s="27">
        <f t="shared" si="1"/>
        <v>-2566.4299999999998</v>
      </c>
    </row>
    <row r="89" spans="1:5">
      <c r="A89" s="20" t="s">
        <v>90</v>
      </c>
      <c r="B89" s="20" t="s">
        <v>69</v>
      </c>
      <c r="C89" s="26">
        <f>Instruction!J26</f>
        <v>20413.830000000002</v>
      </c>
      <c r="D89" s="26">
        <v>0</v>
      </c>
      <c r="E89" s="27">
        <f t="shared" si="1"/>
        <v>-20413.830000000002</v>
      </c>
    </row>
    <row r="90" spans="1:5">
      <c r="A90" s="20" t="s">
        <v>90</v>
      </c>
      <c r="B90" s="20" t="s">
        <v>11</v>
      </c>
      <c r="C90" s="26">
        <f>Instruction!M26</f>
        <v>45811.79</v>
      </c>
      <c r="D90" s="26">
        <v>11188</v>
      </c>
      <c r="E90" s="27">
        <f t="shared" si="1"/>
        <v>-34623.79</v>
      </c>
    </row>
    <row r="91" spans="1:5">
      <c r="A91" s="20" t="s">
        <v>90</v>
      </c>
      <c r="B91" s="20" t="s">
        <v>79</v>
      </c>
      <c r="C91" s="26">
        <f>Instruction!N26</f>
        <v>78360.259999999995</v>
      </c>
      <c r="D91" s="26">
        <v>874325</v>
      </c>
      <c r="E91" s="27">
        <f t="shared" si="1"/>
        <v>795964.74</v>
      </c>
    </row>
    <row r="92" spans="1:5">
      <c r="A92" s="20" t="s">
        <v>90</v>
      </c>
      <c r="B92" s="20" t="s">
        <v>78</v>
      </c>
      <c r="C92" s="26">
        <f>Instruction!O26</f>
        <v>514510.28</v>
      </c>
      <c r="D92" s="26">
        <v>1665423</v>
      </c>
      <c r="E92" s="27">
        <f t="shared" si="1"/>
        <v>1150912.72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0</v>
      </c>
      <c r="D96" s="26">
        <v>0</v>
      </c>
      <c r="E96" s="27">
        <f t="shared" si="1"/>
        <v>0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10959.04</v>
      </c>
      <c r="D103" s="26">
        <v>39078</v>
      </c>
      <c r="E103" s="27">
        <f t="shared" si="1"/>
        <v>28118.959999999999</v>
      </c>
    </row>
    <row r="104" spans="1:5">
      <c r="A104" s="20" t="s">
        <v>21</v>
      </c>
      <c r="B104" s="20" t="s">
        <v>79</v>
      </c>
      <c r="C104" s="26">
        <f>Instruction!N29</f>
        <v>307076.44</v>
      </c>
      <c r="D104" s="26">
        <v>681752</v>
      </c>
      <c r="E104" s="27">
        <f t="shared" si="1"/>
        <v>374675.56</v>
      </c>
    </row>
    <row r="105" spans="1:5">
      <c r="A105" s="20" t="s">
        <v>21</v>
      </c>
      <c r="B105" s="20" t="s">
        <v>78</v>
      </c>
      <c r="C105" s="26">
        <f>Instruction!O29</f>
        <v>657141.56999999995</v>
      </c>
      <c r="D105" s="26">
        <v>3398945</v>
      </c>
      <c r="E105" s="27">
        <f t="shared" si="1"/>
        <v>2741803.43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1195.9100000000001</v>
      </c>
      <c r="D116" s="26">
        <v>0</v>
      </c>
      <c r="E116" s="27">
        <f t="shared" si="1"/>
        <v>-1195.9100000000001</v>
      </c>
    </row>
    <row r="117" spans="1:6">
      <c r="A117" s="20" t="s">
        <v>91</v>
      </c>
      <c r="B117" s="20" t="s">
        <v>79</v>
      </c>
      <c r="C117" s="26">
        <f>Instruction!N31</f>
        <v>140</v>
      </c>
      <c r="D117" s="26">
        <v>0</v>
      </c>
      <c r="E117" s="27">
        <f t="shared" si="1"/>
        <v>-140</v>
      </c>
    </row>
    <row r="118" spans="1:6">
      <c r="A118" s="20" t="s">
        <v>91</v>
      </c>
      <c r="B118" s="20" t="s">
        <v>78</v>
      </c>
      <c r="C118" s="26">
        <f>Instruction!O31</f>
        <v>6700.01</v>
      </c>
      <c r="D118" s="26">
        <v>51385</v>
      </c>
      <c r="E118" s="27">
        <f t="shared" si="1"/>
        <v>44684.99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C21" sqref="C21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February 28, 2025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11.25" customHeight="1">
      <c r="A8" s="3" t="s">
        <v>15</v>
      </c>
      <c r="B8" s="10">
        <f t="shared" ref="B8:I8" si="0">ROUND(SUM(B9:B16),0)</f>
        <v>6471961</v>
      </c>
      <c r="C8" s="10">
        <f t="shared" si="0"/>
        <v>31741560</v>
      </c>
      <c r="D8" s="10">
        <f t="shared" si="0"/>
        <v>210551</v>
      </c>
      <c r="E8" s="10">
        <f t="shared" si="0"/>
        <v>0</v>
      </c>
      <c r="F8" s="10">
        <f t="shared" si="0"/>
        <v>360607</v>
      </c>
      <c r="G8" s="10">
        <f t="shared" si="0"/>
        <v>6281092</v>
      </c>
      <c r="H8" s="10">
        <f t="shared" si="0"/>
        <v>4392432</v>
      </c>
      <c r="I8" s="10">
        <f t="shared" si="0"/>
        <v>158083</v>
      </c>
      <c r="J8" s="10">
        <f t="shared" ref="J8" si="1">ROUND(SUM(J9:J16),0)</f>
        <v>0</v>
      </c>
      <c r="K8" s="10">
        <f>ROUND(SUM(K9:K16),0)</f>
        <v>49616286</v>
      </c>
      <c r="L8" s="10">
        <v>47118147</v>
      </c>
      <c r="M8" s="10">
        <f t="shared" ref="M8:O8" si="2">ROUND(SUM(M9:M16),0)</f>
        <v>13184</v>
      </c>
      <c r="N8" s="10">
        <f t="shared" si="2"/>
        <v>51296</v>
      </c>
      <c r="O8" s="10">
        <f t="shared" si="2"/>
        <v>7873364</v>
      </c>
      <c r="P8" s="10">
        <f>ROUND(SUM(P9:P16),0)</f>
        <v>57554130</v>
      </c>
      <c r="Q8" s="10">
        <v>52477211</v>
      </c>
    </row>
    <row r="9" spans="1:21" s="2" customFormat="1" ht="11.25" customHeight="1">
      <c r="A9" s="2" t="s">
        <v>16</v>
      </c>
      <c r="B9" s="10">
        <v>3713595.9</v>
      </c>
      <c r="C9" s="10">
        <v>21113703.059999999</v>
      </c>
      <c r="D9" s="10">
        <v>140050.35</v>
      </c>
      <c r="E9" s="10">
        <v>0</v>
      </c>
      <c r="F9" s="10">
        <v>140673.69</v>
      </c>
      <c r="G9" s="10">
        <v>4377157.83</v>
      </c>
      <c r="H9" s="10">
        <v>3160079.36</v>
      </c>
      <c r="I9" s="10">
        <v>105670.15</v>
      </c>
      <c r="J9" s="10">
        <v>0</v>
      </c>
      <c r="K9" s="10">
        <f t="shared" ref="K9:K16" si="3">SUM(B9:J9)</f>
        <v>32750930.339999996</v>
      </c>
      <c r="L9" s="10">
        <v>30646834.150000002</v>
      </c>
      <c r="M9" s="10">
        <v>0</v>
      </c>
      <c r="N9" s="10">
        <v>0</v>
      </c>
      <c r="O9" s="10">
        <v>2347312.1</v>
      </c>
      <c r="P9" s="10">
        <f t="shared" ref="P9:P16" si="4">K9+M9+N9+O9</f>
        <v>35098242.439999998</v>
      </c>
      <c r="Q9" s="10">
        <v>33833101.57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677700.7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3"/>
        <v>677700.7</v>
      </c>
      <c r="L10" s="10">
        <v>783311.74</v>
      </c>
      <c r="M10" s="10">
        <v>0</v>
      </c>
      <c r="N10" s="10">
        <v>0</v>
      </c>
      <c r="O10" s="10">
        <v>0</v>
      </c>
      <c r="P10" s="10">
        <f t="shared" si="4"/>
        <v>677700.7</v>
      </c>
      <c r="Q10" s="10">
        <v>783311.74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4"/>
        <v>0</v>
      </c>
      <c r="Q11" s="10">
        <v>0</v>
      </c>
    </row>
    <row r="12" spans="1:21" ht="11.25" customHeight="1">
      <c r="A12" s="2" t="s">
        <v>73</v>
      </c>
      <c r="B12" s="10">
        <v>1334193.33</v>
      </c>
      <c r="C12" s="10">
        <v>7759538.5</v>
      </c>
      <c r="D12" s="10">
        <v>52939.03</v>
      </c>
      <c r="E12" s="10">
        <v>0</v>
      </c>
      <c r="F12" s="10">
        <v>53174.65</v>
      </c>
      <c r="G12" s="10">
        <v>1651448.14</v>
      </c>
      <c r="H12" s="10">
        <v>1185702.97</v>
      </c>
      <c r="I12" s="10">
        <v>52412.39</v>
      </c>
      <c r="J12" s="10">
        <v>0</v>
      </c>
      <c r="K12" s="10">
        <f t="shared" si="3"/>
        <v>12089409.010000002</v>
      </c>
      <c r="L12" s="10">
        <v>11305306.5</v>
      </c>
      <c r="M12" s="10">
        <v>0</v>
      </c>
      <c r="N12" s="10">
        <v>0</v>
      </c>
      <c r="O12" s="10">
        <v>657725.43999999994</v>
      </c>
      <c r="P12" s="10">
        <f t="shared" si="4"/>
        <v>12747134.450000001</v>
      </c>
      <c r="Q12" s="10">
        <v>11907956.83</v>
      </c>
    </row>
    <row r="13" spans="1:21" ht="11.25" customHeight="1">
      <c r="A13" s="10" t="s">
        <v>30</v>
      </c>
      <c r="B13" s="10">
        <v>0</v>
      </c>
      <c r="C13" s="10">
        <v>256170.86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3"/>
        <v>256170.86</v>
      </c>
      <c r="L13" s="10">
        <v>296091.83</v>
      </c>
      <c r="M13" s="10">
        <v>0</v>
      </c>
      <c r="N13" s="10">
        <v>0</v>
      </c>
      <c r="O13" s="10">
        <v>0</v>
      </c>
      <c r="P13" s="10">
        <f t="shared" si="4"/>
        <v>256170.86</v>
      </c>
      <c r="Q13" s="10">
        <v>296091.83</v>
      </c>
    </row>
    <row r="14" spans="1:21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4"/>
        <v>0</v>
      </c>
      <c r="Q14" s="10">
        <v>0</v>
      </c>
    </row>
    <row r="15" spans="1:21">
      <c r="A15" s="2" t="s">
        <v>75</v>
      </c>
      <c r="B15" s="10">
        <v>0</v>
      </c>
      <c r="C15" s="10">
        <v>1541037.15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3"/>
        <v>1541037.15</v>
      </c>
      <c r="L15" s="10">
        <v>1430546.95</v>
      </c>
      <c r="M15" s="10">
        <v>0</v>
      </c>
      <c r="N15" s="10">
        <v>0</v>
      </c>
      <c r="O15" s="10">
        <v>0</v>
      </c>
      <c r="P15" s="10">
        <f t="shared" si="4"/>
        <v>1541037.15</v>
      </c>
      <c r="Q15" s="10">
        <v>1430546.95</v>
      </c>
    </row>
    <row r="16" spans="1:21">
      <c r="A16" s="2" t="s">
        <v>66</v>
      </c>
      <c r="B16" s="10">
        <v>1424171.83</v>
      </c>
      <c r="C16" s="10">
        <v>393409.57</v>
      </c>
      <c r="D16" s="10">
        <v>17561.46</v>
      </c>
      <c r="E16" s="10">
        <v>0</v>
      </c>
      <c r="F16" s="10">
        <v>166758.88</v>
      </c>
      <c r="G16" s="10">
        <v>252486.47</v>
      </c>
      <c r="H16" s="10">
        <v>46649.52</v>
      </c>
      <c r="I16" s="10">
        <v>0</v>
      </c>
      <c r="J16" s="10">
        <v>0</v>
      </c>
      <c r="K16" s="10">
        <f t="shared" si="3"/>
        <v>2301037.7300000004</v>
      </c>
      <c r="L16" s="10">
        <v>2656056.0099999998</v>
      </c>
      <c r="M16" s="10">
        <v>13183.54</v>
      </c>
      <c r="N16" s="10">
        <v>51296.49</v>
      </c>
      <c r="O16" s="10">
        <v>4868326.4000000004</v>
      </c>
      <c r="P16" s="10">
        <f t="shared" si="4"/>
        <v>7233844.1600000011</v>
      </c>
      <c r="Q16" s="10">
        <v>4226202.2999999989</v>
      </c>
    </row>
    <row r="18" spans="1:17">
      <c r="A18" s="9" t="s">
        <v>22</v>
      </c>
      <c r="B18" s="10">
        <f t="shared" ref="B18:I18" si="5">SUM(B19:B21)</f>
        <v>273681.83</v>
      </c>
      <c r="C18" s="10">
        <f t="shared" si="5"/>
        <v>558428.81999999995</v>
      </c>
      <c r="D18" s="10">
        <f t="shared" si="5"/>
        <v>45571.360000000001</v>
      </c>
      <c r="E18" s="10">
        <f t="shared" si="5"/>
        <v>0</v>
      </c>
      <c r="F18" s="10">
        <f t="shared" si="5"/>
        <v>24083.190000000002</v>
      </c>
      <c r="G18" s="10">
        <f t="shared" si="5"/>
        <v>47465.79</v>
      </c>
      <c r="H18" s="10">
        <f t="shared" si="5"/>
        <v>15470.83</v>
      </c>
      <c r="I18" s="10">
        <f t="shared" si="5"/>
        <v>0</v>
      </c>
      <c r="J18" s="10">
        <f t="shared" ref="J18:P18" si="6">SUM(J19:J21)</f>
        <v>0</v>
      </c>
      <c r="K18" s="10">
        <f t="shared" si="6"/>
        <v>964701.82</v>
      </c>
      <c r="L18" s="10">
        <v>805205.62000000011</v>
      </c>
      <c r="M18" s="10">
        <f t="shared" ref="M18:O18" si="7">SUM(M19:M21)</f>
        <v>0</v>
      </c>
      <c r="N18" s="10">
        <f t="shared" si="7"/>
        <v>0</v>
      </c>
      <c r="O18" s="10">
        <f t="shared" si="7"/>
        <v>6216692.5200000005</v>
      </c>
      <c r="P18" s="10">
        <f t="shared" si="6"/>
        <v>7181394.3399999999</v>
      </c>
      <c r="Q18" s="10">
        <v>3935700.3300000005</v>
      </c>
    </row>
    <row r="19" spans="1:17">
      <c r="A19" s="10" t="s">
        <v>19</v>
      </c>
      <c r="B19" s="10">
        <v>269578.05</v>
      </c>
      <c r="C19" s="10">
        <v>545857.47</v>
      </c>
      <c r="D19" s="10">
        <v>45571.360000000001</v>
      </c>
      <c r="E19" s="10">
        <v>0</v>
      </c>
      <c r="F19" s="10">
        <v>22018.86</v>
      </c>
      <c r="G19" s="10">
        <v>46591.82</v>
      </c>
      <c r="H19" s="10">
        <v>15470.83</v>
      </c>
      <c r="I19" s="10">
        <v>0</v>
      </c>
      <c r="J19" s="10">
        <v>0</v>
      </c>
      <c r="K19" s="10">
        <f>SUM(B19:J19)</f>
        <v>945088.3899999999</v>
      </c>
      <c r="L19" s="10">
        <v>774334.53000000014</v>
      </c>
      <c r="M19" s="10">
        <v>0</v>
      </c>
      <c r="N19" s="10">
        <v>0</v>
      </c>
      <c r="O19" s="10">
        <v>6189425.1500000004</v>
      </c>
      <c r="P19" s="10">
        <f>K19+M19+N19+O19</f>
        <v>7134513.54</v>
      </c>
      <c r="Q19" s="10">
        <v>3848869.2100000004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4103.78</v>
      </c>
      <c r="C21" s="10">
        <v>12571.35</v>
      </c>
      <c r="D21" s="10">
        <v>0</v>
      </c>
      <c r="E21" s="10">
        <v>0</v>
      </c>
      <c r="F21" s="10">
        <v>2064.33</v>
      </c>
      <c r="G21" s="10">
        <v>873.97</v>
      </c>
      <c r="H21" s="10">
        <v>0</v>
      </c>
      <c r="I21" s="10">
        <v>0</v>
      </c>
      <c r="J21" s="10">
        <v>0</v>
      </c>
      <c r="K21" s="10">
        <f>SUM(B21:J21)</f>
        <v>19613.43</v>
      </c>
      <c r="L21" s="10">
        <v>30871.09</v>
      </c>
      <c r="M21" s="10">
        <v>0</v>
      </c>
      <c r="N21" s="10">
        <v>0</v>
      </c>
      <c r="O21" s="10">
        <v>27267.37</v>
      </c>
      <c r="P21" s="10">
        <f>K21+M21+N21+O21</f>
        <v>46880.800000000003</v>
      </c>
      <c r="Q21" s="10">
        <v>86831.12</v>
      </c>
    </row>
    <row r="23" spans="1:17">
      <c r="A23" s="9" t="s">
        <v>20</v>
      </c>
      <c r="B23" s="10">
        <f t="shared" ref="B23:I23" si="8">SUM(B24:B26)</f>
        <v>3471797.37</v>
      </c>
      <c r="C23" s="10">
        <f t="shared" si="8"/>
        <v>2232488.8199999998</v>
      </c>
      <c r="D23" s="10">
        <f t="shared" si="8"/>
        <v>20114.14</v>
      </c>
      <c r="E23" s="10">
        <f t="shared" si="8"/>
        <v>66667.63</v>
      </c>
      <c r="F23" s="10">
        <f t="shared" si="8"/>
        <v>4574709.28</v>
      </c>
      <c r="G23" s="10">
        <f t="shared" si="8"/>
        <v>1107474.48</v>
      </c>
      <c r="H23" s="10">
        <f t="shared" si="8"/>
        <v>23679.890000000003</v>
      </c>
      <c r="I23" s="10">
        <f t="shared" si="8"/>
        <v>0</v>
      </c>
      <c r="J23" s="10">
        <f t="shared" ref="J23" si="9">SUM(J24:J26)</f>
        <v>0</v>
      </c>
      <c r="K23" s="10">
        <f t="shared" ref="K23:P23" si="10">SUM(K24:K26)</f>
        <v>11496931.610000001</v>
      </c>
      <c r="L23" s="10">
        <v>13507390.110000001</v>
      </c>
      <c r="M23" s="10">
        <f t="shared" ref="M23:O23" si="11">SUM(M24:M26)</f>
        <v>35298.829999999994</v>
      </c>
      <c r="N23" s="10">
        <f t="shared" si="11"/>
        <v>0</v>
      </c>
      <c r="O23" s="10">
        <f t="shared" si="11"/>
        <v>11907983.09</v>
      </c>
      <c r="P23" s="10">
        <f t="shared" si="10"/>
        <v>23440213.530000001</v>
      </c>
      <c r="Q23" s="10">
        <v>20930385.830000002</v>
      </c>
    </row>
    <row r="24" spans="1:17">
      <c r="A24" s="10" t="s">
        <v>19</v>
      </c>
      <c r="B24" s="10">
        <v>3331364.71</v>
      </c>
      <c r="C24" s="10">
        <v>1793657.91</v>
      </c>
      <c r="D24" s="10">
        <v>15176.17</v>
      </c>
      <c r="E24" s="10">
        <v>48379.99</v>
      </c>
      <c r="F24" s="10">
        <v>3687831.96</v>
      </c>
      <c r="G24" s="10">
        <v>909749.65</v>
      </c>
      <c r="H24" s="10">
        <v>20988.99</v>
      </c>
      <c r="I24" s="10">
        <v>0</v>
      </c>
      <c r="J24" s="10">
        <v>0</v>
      </c>
      <c r="K24" s="10">
        <f>SUM(B24:J24)</f>
        <v>9807149.3800000008</v>
      </c>
      <c r="L24" s="10">
        <v>12103495.790000001</v>
      </c>
      <c r="M24" s="10">
        <v>34368.129999999997</v>
      </c>
      <c r="N24" s="10">
        <v>0</v>
      </c>
      <c r="O24" s="10">
        <v>11247920.32</v>
      </c>
      <c r="P24" s="10">
        <f>K24+M24+N24+O24</f>
        <v>21089437.830000002</v>
      </c>
      <c r="Q24" s="10">
        <v>18920267.530000001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2">
        <v>140432.66</v>
      </c>
      <c r="C26" s="10">
        <v>438830.91</v>
      </c>
      <c r="D26" s="10">
        <v>4937.97</v>
      </c>
      <c r="E26" s="10">
        <v>18287.64</v>
      </c>
      <c r="F26" s="10">
        <v>886877.32</v>
      </c>
      <c r="G26" s="10">
        <v>197724.83</v>
      </c>
      <c r="H26" s="10">
        <v>2690.9</v>
      </c>
      <c r="K26" s="10">
        <f>SUM(B26:J26)</f>
        <v>1689782.23</v>
      </c>
      <c r="L26" s="10">
        <v>1403894.3199999998</v>
      </c>
      <c r="M26" s="10">
        <v>930.7</v>
      </c>
      <c r="O26" s="10">
        <v>660062.77</v>
      </c>
      <c r="P26" s="10">
        <f>K26+M26+N26+O26</f>
        <v>2350775.7000000002</v>
      </c>
      <c r="Q26" s="10">
        <v>2010118.2999999998</v>
      </c>
    </row>
    <row r="28" spans="1:17">
      <c r="A28" s="9" t="s">
        <v>21</v>
      </c>
      <c r="B28" s="10">
        <f t="shared" ref="B28:I28" si="12">SUM(B29:B31)</f>
        <v>1554317.2000000002</v>
      </c>
      <c r="C28" s="10">
        <f t="shared" si="12"/>
        <v>436481.41</v>
      </c>
      <c r="D28" s="10">
        <f t="shared" si="12"/>
        <v>0</v>
      </c>
      <c r="E28" s="10">
        <f t="shared" si="12"/>
        <v>0</v>
      </c>
      <c r="F28" s="10">
        <f t="shared" si="12"/>
        <v>304491.95</v>
      </c>
      <c r="G28" s="10">
        <f t="shared" si="12"/>
        <v>873552.19</v>
      </c>
      <c r="H28" s="10">
        <f t="shared" si="12"/>
        <v>107940.6</v>
      </c>
      <c r="I28" s="10">
        <f t="shared" si="12"/>
        <v>19877.080000000002</v>
      </c>
      <c r="J28" s="10">
        <f t="shared" ref="J28" si="13">SUM(J29:J31)</f>
        <v>0</v>
      </c>
      <c r="K28" s="10">
        <f t="shared" ref="K28:P28" si="14">SUM(K29:K31)</f>
        <v>3296660.43</v>
      </c>
      <c r="L28" s="10">
        <v>3128274.1</v>
      </c>
      <c r="M28" s="10">
        <f t="shared" ref="M28:O28" si="15">SUM(M29:M31)</f>
        <v>0</v>
      </c>
      <c r="N28" s="10">
        <f t="shared" si="15"/>
        <v>103005.01</v>
      </c>
      <c r="O28" s="10">
        <f t="shared" si="15"/>
        <v>2419007.7999999998</v>
      </c>
      <c r="P28" s="10">
        <f t="shared" si="14"/>
        <v>5818673.2399999993</v>
      </c>
      <c r="Q28" s="10">
        <v>3562802.62</v>
      </c>
    </row>
    <row r="29" spans="1:17">
      <c r="A29" s="10" t="s">
        <v>19</v>
      </c>
      <c r="B29" s="10">
        <v>1407418.11</v>
      </c>
      <c r="C29" s="10">
        <v>417819.74</v>
      </c>
      <c r="D29" s="10">
        <v>0</v>
      </c>
      <c r="E29" s="10">
        <v>0</v>
      </c>
      <c r="F29" s="10">
        <v>273482.44</v>
      </c>
      <c r="G29" s="10">
        <v>760215.84</v>
      </c>
      <c r="H29" s="10">
        <v>107940.6</v>
      </c>
      <c r="I29" s="10">
        <v>19877.080000000002</v>
      </c>
      <c r="J29" s="10">
        <v>0</v>
      </c>
      <c r="K29" s="10">
        <f>SUM(B29:J29)</f>
        <v>2986753.81</v>
      </c>
      <c r="L29" s="10">
        <v>2899515.46</v>
      </c>
      <c r="M29" s="10">
        <v>0</v>
      </c>
      <c r="N29" s="10">
        <v>103005.01</v>
      </c>
      <c r="O29" s="10">
        <v>2261635.0499999998</v>
      </c>
      <c r="P29" s="10">
        <f>K29+M29+N29+O29</f>
        <v>5351393.8699999992</v>
      </c>
      <c r="Q29" s="10">
        <v>3282518.81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146899.09</v>
      </c>
      <c r="C31" s="10">
        <v>18661.669999999998</v>
      </c>
      <c r="D31" s="10">
        <v>0</v>
      </c>
      <c r="E31" s="10">
        <v>0</v>
      </c>
      <c r="F31" s="10">
        <v>31009.51</v>
      </c>
      <c r="G31" s="10">
        <v>113336.35</v>
      </c>
      <c r="H31" s="10">
        <v>0</v>
      </c>
      <c r="I31" s="10">
        <v>0</v>
      </c>
      <c r="J31" s="10">
        <v>0</v>
      </c>
      <c r="K31" s="10">
        <f>SUM(B31:J31)</f>
        <v>309906.62</v>
      </c>
      <c r="L31" s="10">
        <v>228758.64</v>
      </c>
      <c r="M31" s="10">
        <v>0</v>
      </c>
      <c r="N31" s="10">
        <v>0</v>
      </c>
      <c r="O31" s="10">
        <v>157372.75</v>
      </c>
      <c r="P31" s="10">
        <f>K31+M31+N31+O31</f>
        <v>467279.37</v>
      </c>
      <c r="Q31" s="10">
        <v>280283.81</v>
      </c>
    </row>
    <row r="33" spans="1:17">
      <c r="A33" s="9" t="s">
        <v>24</v>
      </c>
      <c r="B33" s="10">
        <v>0</v>
      </c>
      <c r="C33" s="10">
        <v>5984406.8700000001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5984406.8700000001</v>
      </c>
      <c r="L33" s="10">
        <v>5412497.8399999999</v>
      </c>
      <c r="M33" s="10">
        <v>0</v>
      </c>
      <c r="N33" s="10">
        <v>0</v>
      </c>
      <c r="O33" s="10">
        <v>0</v>
      </c>
      <c r="P33" s="10">
        <f>K33+M33+N33+O33</f>
        <v>5984406.8700000001</v>
      </c>
      <c r="Q33" s="10">
        <v>5412497.8399999999</v>
      </c>
    </row>
    <row r="34" spans="1:17">
      <c r="A34" s="9"/>
    </row>
    <row r="35" spans="1:17" s="18" customFormat="1">
      <c r="A35" s="16" t="s">
        <v>62</v>
      </c>
      <c r="B35" s="18">
        <f t="shared" ref="B35:J35" si="16">IF((B21+B26+B31)=0,0,((B21+B26+B31)/(B19+B20+B24+B25+B29+B30)))</f>
        <v>5.8189802525152309E-2</v>
      </c>
      <c r="C35" s="18">
        <f t="shared" si="16"/>
        <v>0.17047762043519757</v>
      </c>
      <c r="D35" s="18">
        <f t="shared" si="16"/>
        <v>8.1286761782742453E-2</v>
      </c>
      <c r="E35" s="18">
        <f t="shared" si="16"/>
        <v>0.37800007813147546</v>
      </c>
      <c r="F35" s="18">
        <f t="shared" si="16"/>
        <v>0.23095008626016894</v>
      </c>
      <c r="G35" s="18">
        <f t="shared" si="16"/>
        <v>0.18172137229720575</v>
      </c>
      <c r="H35" s="18">
        <f t="shared" si="16"/>
        <v>1.8634987349759786E-2</v>
      </c>
      <c r="I35" s="18">
        <f t="shared" si="16"/>
        <v>0</v>
      </c>
      <c r="J35" s="18">
        <f t="shared" si="16"/>
        <v>0</v>
      </c>
      <c r="K35" s="18">
        <f t="shared" ref="K35:P35" si="17">IF((K21+K26+K31)=0,0,((K21+K26+K31)/(K19+K20+K24+K25+K29+K30)))</f>
        <v>0.14697601845389582</v>
      </c>
      <c r="L35" s="18">
        <v>0.10543750978119208</v>
      </c>
      <c r="M35" s="18">
        <f>IF((M21+M26+M31)=0,0,((M21+M26+M31)/(M19+M20+M24+M25+M29+M30)))</f>
        <v>2.708032121619652E-2</v>
      </c>
      <c r="N35" s="18">
        <f>IF((N21+N26+N31)=0,0,((N21+N26+N31)/(N19+N20+N24+N25+N29+N30)))</f>
        <v>0</v>
      </c>
      <c r="O35" s="18">
        <f>IF((O21+O26+O31)=0,0,((O21+O26+O31)/(O19+O20+O24+O25+O29+O30)))</f>
        <v>4.2880538368084038E-2</v>
      </c>
      <c r="P35" s="18">
        <f t="shared" si="17"/>
        <v>8.5328560273055881E-2</v>
      </c>
      <c r="Q35" s="18">
        <v>9.1250754695319153E-2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I37" si="18">+B33+B28+B23+B18+B8</f>
        <v>11771757.4</v>
      </c>
      <c r="C37" s="13">
        <f t="shared" si="18"/>
        <v>40953365.920000002</v>
      </c>
      <c r="D37" s="13">
        <f t="shared" si="18"/>
        <v>276236.5</v>
      </c>
      <c r="E37" s="13">
        <f t="shared" si="18"/>
        <v>66667.63</v>
      </c>
      <c r="F37" s="13">
        <f t="shared" si="18"/>
        <v>5263891.4200000009</v>
      </c>
      <c r="G37" s="13">
        <f t="shared" si="18"/>
        <v>8309584.46</v>
      </c>
      <c r="H37" s="13">
        <f t="shared" si="18"/>
        <v>4539523.32</v>
      </c>
      <c r="I37" s="13">
        <f t="shared" si="18"/>
        <v>177960.08000000002</v>
      </c>
      <c r="J37" s="13">
        <f t="shared" ref="J37:P37" si="19">+J33+J28+J23+J18+J8</f>
        <v>0</v>
      </c>
      <c r="K37" s="13">
        <f t="shared" si="19"/>
        <v>71358986.730000004</v>
      </c>
      <c r="L37" s="13">
        <v>69971514.670000002</v>
      </c>
      <c r="M37" s="13">
        <f t="shared" ref="M37:O37" si="20">+M33+M28+M23+M18+M8</f>
        <v>48482.829999999994</v>
      </c>
      <c r="N37" s="13">
        <f t="shared" si="20"/>
        <v>154301.01</v>
      </c>
      <c r="O37" s="13">
        <f t="shared" si="20"/>
        <v>28417047.41</v>
      </c>
      <c r="P37" s="13">
        <f t="shared" si="19"/>
        <v>99978817.980000004</v>
      </c>
      <c r="Q37" s="13">
        <v>86318597.620000005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41760350.009999998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33575345.240000002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75335695.25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2864935.87</v>
      </c>
      <c r="Q51" s="10">
        <f>P31+P21+P26</f>
        <v>2864935.87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7233844.1600000011</v>
      </c>
      <c r="Q52" s="10">
        <f>SUM(P16)</f>
        <v>7233844.1600000011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85434475.280000001</v>
      </c>
      <c r="Q58" s="13">
        <f>SUM(Q47:Q56)</f>
        <v>86896806.969999999</v>
      </c>
    </row>
    <row r="59" spans="9:17" hidden="1">
      <c r="P59" s="10">
        <f>+P37-P58</f>
        <v>14544342.700000003</v>
      </c>
      <c r="Q59" s="10">
        <f>P58-Q58</f>
        <v>-1462331.6899999976</v>
      </c>
    </row>
    <row r="60" spans="9:17" hidden="1"/>
    <row r="61" spans="9:17" hidden="1"/>
    <row r="62" spans="9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Stewart, Kristi</cp:lastModifiedBy>
  <cp:lastPrinted>2023-03-10T17:05:57Z</cp:lastPrinted>
  <dcterms:created xsi:type="dcterms:W3CDTF">1997-10-10T20:56:20Z</dcterms:created>
  <dcterms:modified xsi:type="dcterms:W3CDTF">2025-03-20T23:11:24Z</dcterms:modified>
</cp:coreProperties>
</file>