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earch Report\Monthly\FY25\"/>
    </mc:Choice>
  </mc:AlternateContent>
  <xr:revisionPtr revIDLastSave="0" documentId="13_ncr:1_{81A0DAE5-B1C9-4F98-A5E5-E255CCB93414}" xr6:coauthVersionLast="47" xr6:coauthVersionMax="47" xr10:uidLastSave="{00000000-0000-0000-0000-000000000000}"/>
  <bookViews>
    <workbookView xWindow="-120" yWindow="-120" windowWidth="29040" windowHeight="15720" tabRatio="695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" l="1"/>
  <c r="E35" i="4"/>
  <c r="F35" i="4"/>
  <c r="G35" i="4"/>
  <c r="H35" i="4"/>
  <c r="I35" i="4"/>
  <c r="O35" i="2" l="1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B35" i="2"/>
  <c r="B28" i="2"/>
  <c r="B23" i="2"/>
  <c r="B18" i="2"/>
  <c r="B8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J35" i="4"/>
  <c r="J28" i="4"/>
  <c r="J23" i="4"/>
  <c r="J18" i="4"/>
  <c r="J8" i="4"/>
  <c r="I28" i="4"/>
  <c r="I23" i="4"/>
  <c r="I18" i="4"/>
  <c r="I8" i="4"/>
  <c r="H28" i="4"/>
  <c r="H23" i="4"/>
  <c r="H18" i="4"/>
  <c r="H8" i="4"/>
  <c r="G28" i="4"/>
  <c r="G23" i="4"/>
  <c r="G18" i="4"/>
  <c r="G8" i="4"/>
  <c r="F28" i="4"/>
  <c r="F23" i="4"/>
  <c r="F18" i="4"/>
  <c r="F8" i="4"/>
  <c r="E28" i="4"/>
  <c r="E23" i="4"/>
  <c r="E18" i="4"/>
  <c r="E8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O35" i="4"/>
  <c r="O28" i="4"/>
  <c r="O23" i="4"/>
  <c r="O18" i="4"/>
  <c r="O8" i="4"/>
  <c r="N28" i="4"/>
  <c r="N23" i="4"/>
  <c r="N18" i="4"/>
  <c r="N8" i="4"/>
  <c r="M28" i="4"/>
  <c r="M23" i="4"/>
  <c r="M18" i="4"/>
  <c r="M8" i="4"/>
  <c r="E28" i="3"/>
  <c r="E23" i="3"/>
  <c r="E18" i="3"/>
  <c r="E8" i="3"/>
  <c r="J28" i="2"/>
  <c r="J23" i="2"/>
  <c r="J18" i="2"/>
  <c r="J8" i="2"/>
  <c r="N35" i="4"/>
  <c r="M35" i="4"/>
  <c r="E35" i="3"/>
  <c r="J35" i="2"/>
  <c r="I37" i="4" l="1"/>
  <c r="J37" i="4"/>
  <c r="D37" i="4"/>
  <c r="C37" i="4"/>
  <c r="B37" i="4"/>
  <c r="O37" i="4"/>
  <c r="H37" i="4"/>
  <c r="G37" i="4"/>
  <c r="F37" i="4"/>
  <c r="E37" i="4"/>
  <c r="I37" i="3"/>
  <c r="F37" i="3"/>
  <c r="C37" i="3"/>
  <c r="M37" i="3"/>
  <c r="J37" i="3"/>
  <c r="H37" i="3"/>
  <c r="D37" i="3"/>
  <c r="B37" i="3"/>
  <c r="N37" i="3"/>
  <c r="O37" i="3"/>
  <c r="G37" i="3"/>
  <c r="N37" i="2"/>
  <c r="C37" i="2"/>
  <c r="H37" i="2"/>
  <c r="G37" i="2"/>
  <c r="F37" i="2"/>
  <c r="M37" i="2"/>
  <c r="E37" i="2"/>
  <c r="B37" i="2"/>
  <c r="O37" i="2"/>
  <c r="I37" i="2"/>
  <c r="D37" i="2"/>
  <c r="K33" i="4"/>
  <c r="P33" i="4" s="1"/>
  <c r="K31" i="4"/>
  <c r="P31" i="4" s="1"/>
  <c r="K30" i="4"/>
  <c r="P30" i="4" s="1"/>
  <c r="K29" i="4"/>
  <c r="P29" i="4" s="1"/>
  <c r="K26" i="4"/>
  <c r="P26" i="4" s="1"/>
  <c r="K25" i="4"/>
  <c r="P25" i="4" s="1"/>
  <c r="K24" i="4"/>
  <c r="P24" i="4" s="1"/>
  <c r="K21" i="4"/>
  <c r="K20" i="4"/>
  <c r="P20" i="4" s="1"/>
  <c r="K19" i="4"/>
  <c r="P19" i="4" s="1"/>
  <c r="K16" i="4"/>
  <c r="P16" i="4" s="1"/>
  <c r="K15" i="4"/>
  <c r="P15" i="4" s="1"/>
  <c r="K14" i="4"/>
  <c r="P14" i="4" s="1"/>
  <c r="K13" i="4"/>
  <c r="P13" i="4" s="1"/>
  <c r="K12" i="4"/>
  <c r="P12" i="4" s="1"/>
  <c r="K11" i="4"/>
  <c r="K10" i="4"/>
  <c r="P10" i="4" s="1"/>
  <c r="K9" i="4"/>
  <c r="P9" i="4" s="1"/>
  <c r="K33" i="3"/>
  <c r="P33" i="3" s="1"/>
  <c r="K31" i="3"/>
  <c r="P31" i="3" s="1"/>
  <c r="K30" i="3"/>
  <c r="P30" i="3" s="1"/>
  <c r="K29" i="3"/>
  <c r="P29" i="3" s="1"/>
  <c r="K26" i="3"/>
  <c r="P26" i="3" s="1"/>
  <c r="K25" i="3"/>
  <c r="P25" i="3" s="1"/>
  <c r="K24" i="3"/>
  <c r="K21" i="3"/>
  <c r="K20" i="3"/>
  <c r="P20" i="3" s="1"/>
  <c r="K19" i="3"/>
  <c r="P19" i="3" s="1"/>
  <c r="K16" i="3"/>
  <c r="P16" i="3" s="1"/>
  <c r="K15" i="3"/>
  <c r="P15" i="3" s="1"/>
  <c r="K14" i="3"/>
  <c r="P14" i="3" s="1"/>
  <c r="K13" i="3"/>
  <c r="P13" i="3" s="1"/>
  <c r="K12" i="3"/>
  <c r="P12" i="3" s="1"/>
  <c r="K11" i="3"/>
  <c r="K10" i="3"/>
  <c r="P10" i="3" s="1"/>
  <c r="K9" i="3"/>
  <c r="P9" i="3" s="1"/>
  <c r="K35" i="3" l="1"/>
  <c r="K35" i="4"/>
  <c r="P23" i="4"/>
  <c r="K23" i="4"/>
  <c r="K18" i="4"/>
  <c r="K8" i="4"/>
  <c r="P28" i="3"/>
  <c r="K23" i="3"/>
  <c r="P24" i="3"/>
  <c r="P23" i="3" s="1"/>
  <c r="K18" i="3"/>
  <c r="K8" i="3"/>
  <c r="P28" i="4"/>
  <c r="K28" i="4"/>
  <c r="P11" i="4"/>
  <c r="P8" i="4" s="1"/>
  <c r="P21" i="4"/>
  <c r="K28" i="3"/>
  <c r="P11" i="3"/>
  <c r="P8" i="3" s="1"/>
  <c r="P21" i="3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P24" i="2" s="1"/>
  <c r="K21" i="2"/>
  <c r="K20" i="2"/>
  <c r="P20" i="2" s="1"/>
  <c r="K19" i="2"/>
  <c r="P19" i="2" s="1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18" i="3" l="1"/>
  <c r="P35" i="3"/>
  <c r="P21" i="2"/>
  <c r="P35" i="2" s="1"/>
  <c r="K35" i="2"/>
  <c r="P18" i="4"/>
  <c r="P35" i="4"/>
  <c r="K28" i="2"/>
  <c r="P23" i="2"/>
  <c r="K18" i="2"/>
  <c r="K8" i="2"/>
  <c r="P9" i="2"/>
  <c r="P8" i="2" s="1"/>
  <c r="P28" i="2"/>
  <c r="K23" i="2"/>
  <c r="P18" i="2" l="1"/>
  <c r="J37" i="2"/>
  <c r="E37" i="3"/>
  <c r="P37" i="3" l="1"/>
  <c r="P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O9" i="1"/>
  <c r="N9" i="1"/>
  <c r="M9" i="1"/>
  <c r="J9" i="1"/>
  <c r="I9" i="1"/>
  <c r="H9" i="1"/>
  <c r="G9" i="1"/>
  <c r="F9" i="1"/>
  <c r="E9" i="1"/>
  <c r="D9" i="1"/>
  <c r="C9" i="1"/>
  <c r="B9" i="1"/>
  <c r="L9" i="1"/>
  <c r="B35" i="1" l="1"/>
  <c r="F35" i="1"/>
  <c r="D35" i="1"/>
  <c r="C35" i="1"/>
  <c r="G35" i="1"/>
  <c r="H35" i="1"/>
  <c r="J35" i="1"/>
  <c r="I35" i="1"/>
  <c r="L35" i="1"/>
  <c r="M35" i="1"/>
  <c r="N35" i="1"/>
  <c r="O35" i="1"/>
  <c r="E35" i="1"/>
  <c r="Q35" i="1"/>
  <c r="M37" i="1"/>
  <c r="N37" i="1"/>
  <c r="I37" i="1"/>
  <c r="F23" i="1"/>
  <c r="F37" i="1" s="1"/>
  <c r="A39" i="4"/>
  <c r="A39" i="3" s="1"/>
  <c r="Q8" i="1" l="1"/>
  <c r="Q18" i="1"/>
  <c r="Q23" i="1"/>
  <c r="Q28" i="1"/>
  <c r="L28" i="1"/>
  <c r="L23" i="1"/>
  <c r="L18" i="1"/>
  <c r="L8" i="1"/>
  <c r="Q37" i="1" l="1"/>
  <c r="L37" i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 s="1"/>
  <c r="G68" i="11"/>
  <c r="I68" i="1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 s="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 s="1"/>
  <c r="G52" i="11"/>
  <c r="I52" i="1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 s="1"/>
  <c r="G20" i="11"/>
  <c r="I20" i="1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/>
  <c r="G109" i="11"/>
  <c r="I109" i="11" s="1"/>
  <c r="G108" i="11"/>
  <c r="I108" i="1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/>
  <c r="G101" i="11"/>
  <c r="I101" i="11"/>
  <c r="G100" i="11"/>
  <c r="I100" i="1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/>
  <c r="G132" i="11"/>
  <c r="I132" i="11"/>
  <c r="G131" i="11"/>
  <c r="I131" i="1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/>
  <c r="G124" i="11"/>
  <c r="I124" i="11"/>
  <c r="G123" i="11"/>
  <c r="I123" i="1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/>
  <c r="G8" i="11"/>
  <c r="I8" i="11" s="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 s="1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/>
  <c r="G200" i="11"/>
  <c r="I200" i="11" s="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/>
  <c r="G184" i="11"/>
  <c r="I184" i="11" s="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/>
  <c r="G176" i="11"/>
  <c r="I176" i="11" s="1"/>
  <c r="G175" i="11"/>
  <c r="I175" i="1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/>
  <c r="G168" i="11"/>
  <c r="I168" i="11"/>
  <c r="G167" i="11"/>
  <c r="I167" i="1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/>
  <c r="G160" i="11"/>
  <c r="I160" i="11" s="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/>
  <c r="G152" i="11"/>
  <c r="I152" i="11"/>
  <c r="G151" i="11"/>
  <c r="I151" i="1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/>
  <c r="G4157" i="11"/>
  <c r="I4157" i="11" s="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/>
  <c r="G4149" i="11"/>
  <c r="I4149" i="11" s="1"/>
  <c r="G4148" i="11"/>
  <c r="I4148" i="11" s="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/>
  <c r="G4133" i="11"/>
  <c r="I4133" i="11" s="1"/>
  <c r="G4132" i="11"/>
  <c r="I4132" i="11" s="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/>
  <c r="G4125" i="11"/>
  <c r="I4125" i="11"/>
  <c r="G4124" i="11"/>
  <c r="I4124" i="1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/>
  <c r="G4117" i="11"/>
  <c r="I4117" i="11"/>
  <c r="G4116" i="11"/>
  <c r="I4116" i="1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 s="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 s="1"/>
  <c r="G4100" i="11"/>
  <c r="I4100" i="1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/>
  <c r="G4077" i="11"/>
  <c r="I4077" i="11"/>
  <c r="G4076" i="11"/>
  <c r="I4076" i="11" s="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/>
  <c r="G4069" i="11"/>
  <c r="I4069" i="11" s="1"/>
  <c r="G4068" i="11"/>
  <c r="I4068" i="11" s="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/>
  <c r="G4045" i="11"/>
  <c r="I4045" i="11" s="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/>
  <c r="G4029" i="11"/>
  <c r="I4029" i="11" s="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 s="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/>
  <c r="G4005" i="11"/>
  <c r="I4005" i="11" s="1"/>
  <c r="G4004" i="11"/>
  <c r="I4004" i="11" s="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/>
  <c r="G3997" i="11"/>
  <c r="I3997" i="11"/>
  <c r="G3996" i="11"/>
  <c r="I3996" i="1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/>
  <c r="G3989" i="11"/>
  <c r="I3989" i="11"/>
  <c r="G3988" i="11"/>
  <c r="I3988" i="1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 s="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 s="1"/>
  <c r="G3972" i="11"/>
  <c r="I3972" i="1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 s="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/>
  <c r="G3949" i="11"/>
  <c r="I3949" i="11"/>
  <c r="G3948" i="11"/>
  <c r="I3948" i="11" s="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/>
  <c r="G3941" i="11"/>
  <c r="I3941" i="11"/>
  <c r="G3940" i="11"/>
  <c r="I3940" i="11" s="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/>
  <c r="G3933" i="11"/>
  <c r="I3933" i="1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/>
  <c r="G3917" i="11"/>
  <c r="I3917" i="11"/>
  <c r="G3916" i="11"/>
  <c r="I3916" i="1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/>
  <c r="G3901" i="11"/>
  <c r="I3901" i="11" s="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 s="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/>
  <c r="G3877" i="11"/>
  <c r="I3877" i="11" s="1"/>
  <c r="G3876" i="11"/>
  <c r="I3876" i="11" s="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/>
  <c r="G3868" i="11"/>
  <c r="I3868" i="1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 s="1"/>
  <c r="G3844" i="11"/>
  <c r="I3844" i="1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/>
  <c r="G3821" i="11"/>
  <c r="I3821" i="11"/>
  <c r="G3820" i="11"/>
  <c r="I3820" i="11" s="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/>
  <c r="G3813" i="11"/>
  <c r="I3813" i="11"/>
  <c r="G3812" i="11"/>
  <c r="I3812" i="11" s="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/>
  <c r="G3773" i="11"/>
  <c r="I3773" i="11" s="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/>
  <c r="G3765" i="11"/>
  <c r="I3765" i="11" s="1"/>
  <c r="G3764" i="11"/>
  <c r="I3764" i="11" s="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/>
  <c r="G3749" i="11"/>
  <c r="I3749" i="11" s="1"/>
  <c r="G3748" i="11"/>
  <c r="I3748" i="11" s="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/>
  <c r="G3741" i="11"/>
  <c r="I3741" i="11"/>
  <c r="G3740" i="11"/>
  <c r="I3740" i="1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 s="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 s="1"/>
  <c r="G3716" i="11"/>
  <c r="I3716" i="1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/>
  <c r="G3698" i="11"/>
  <c r="I3698" i="11"/>
  <c r="G3697" i="11"/>
  <c r="I3697" i="11" s="1"/>
  <c r="G3696" i="11"/>
  <c r="I3696" i="11" s="1"/>
  <c r="G3695" i="11"/>
  <c r="I3695" i="11"/>
  <c r="G3694" i="11"/>
  <c r="I3694" i="11" s="1"/>
  <c r="G3693" i="11"/>
  <c r="I3693" i="11" s="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 s="1"/>
  <c r="G3684" i="11"/>
  <c r="I3684" i="11"/>
  <c r="G3683" i="11"/>
  <c r="I3683" i="11"/>
  <c r="G3682" i="11"/>
  <c r="I3682" i="11"/>
  <c r="G3681" i="11"/>
  <c r="I3681" i="11" s="1"/>
  <c r="G3680" i="11"/>
  <c r="I3680" i="11" s="1"/>
  <c r="G3679" i="11"/>
  <c r="I3679" i="11"/>
  <c r="G3678" i="11"/>
  <c r="I3678" i="11" s="1"/>
  <c r="G3677" i="11"/>
  <c r="I3677" i="11" s="1"/>
  <c r="G3676" i="11"/>
  <c r="I3676" i="11"/>
  <c r="G3675" i="11"/>
  <c r="I3675" i="11"/>
  <c r="G3674" i="11"/>
  <c r="I3674" i="11"/>
  <c r="G3673" i="11"/>
  <c r="I3673" i="11" s="1"/>
  <c r="G3672" i="11"/>
  <c r="I3672" i="11" s="1"/>
  <c r="G3671" i="11"/>
  <c r="I3671" i="11"/>
  <c r="G3670" i="11"/>
  <c r="I3670" i="11" s="1"/>
  <c r="G3669" i="11"/>
  <c r="I3669" i="11" s="1"/>
  <c r="G3668" i="11"/>
  <c r="I3668" i="11"/>
  <c r="G3667" i="11"/>
  <c r="I3667" i="11"/>
  <c r="G3666" i="11"/>
  <c r="I3666" i="11"/>
  <c r="G3665" i="11"/>
  <c r="I3665" i="11" s="1"/>
  <c r="G3664" i="11"/>
  <c r="I3664" i="11" s="1"/>
  <c r="G3663" i="11"/>
  <c r="I3663" i="11"/>
  <c r="G3662" i="11"/>
  <c r="I3662" i="11" s="1"/>
  <c r="G3661" i="11"/>
  <c r="I3661" i="11" s="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 s="1"/>
  <c r="G3652" i="11"/>
  <c r="I3652" i="11"/>
  <c r="G3651" i="11"/>
  <c r="I3651" i="11"/>
  <c r="G3650" i="11"/>
  <c r="I3650" i="11"/>
  <c r="G3649" i="11"/>
  <c r="I3649" i="11" s="1"/>
  <c r="G3648" i="11"/>
  <c r="I3648" i="11" s="1"/>
  <c r="G3647" i="11"/>
  <c r="I3647" i="11"/>
  <c r="G3646" i="11"/>
  <c r="I3646" i="11" s="1"/>
  <c r="G3645" i="11"/>
  <c r="I3645" i="11" s="1"/>
  <c r="G3644" i="11"/>
  <c r="I3644" i="11"/>
  <c r="G3643" i="11"/>
  <c r="I3643" i="11"/>
  <c r="G3642" i="11"/>
  <c r="I3642" i="11"/>
  <c r="G3641" i="11"/>
  <c r="I3641" i="11" s="1"/>
  <c r="G3640" i="11"/>
  <c r="I3640" i="11" s="1"/>
  <c r="G3639" i="11"/>
  <c r="I3639" i="11"/>
  <c r="G3638" i="11"/>
  <c r="I3638" i="11" s="1"/>
  <c r="G3637" i="11"/>
  <c r="I3637" i="11" s="1"/>
  <c r="G3636" i="11"/>
  <c r="I3636" i="11"/>
  <c r="G3635" i="11"/>
  <c r="I3635" i="11"/>
  <c r="G3634" i="11"/>
  <c r="I3634" i="11"/>
  <c r="G3633" i="11"/>
  <c r="I3633" i="11" s="1"/>
  <c r="G3632" i="11"/>
  <c r="I3632" i="11" s="1"/>
  <c r="G3631" i="11"/>
  <c r="I3631" i="11"/>
  <c r="G3630" i="11"/>
  <c r="I3630" i="11" s="1"/>
  <c r="G3629" i="11"/>
  <c r="I3629" i="11" s="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 s="1"/>
  <c r="G3620" i="11"/>
  <c r="I3620" i="11"/>
  <c r="G3619" i="11"/>
  <c r="I3619" i="11"/>
  <c r="G3618" i="11"/>
  <c r="I3618" i="11"/>
  <c r="G3617" i="11"/>
  <c r="I3617" i="11" s="1"/>
  <c r="G3616" i="11"/>
  <c r="I3616" i="11" s="1"/>
  <c r="G3615" i="11"/>
  <c r="I3615" i="11"/>
  <c r="G3614" i="11"/>
  <c r="I3614" i="11" s="1"/>
  <c r="G3613" i="11"/>
  <c r="I3613" i="11" s="1"/>
  <c r="G3612" i="11"/>
  <c r="I3612" i="11"/>
  <c r="G3611" i="11"/>
  <c r="I3611" i="11"/>
  <c r="G3610" i="11"/>
  <c r="I3610" i="11"/>
  <c r="G3609" i="11"/>
  <c r="I3609" i="11" s="1"/>
  <c r="G3608" i="11"/>
  <c r="I3608" i="11" s="1"/>
  <c r="G3607" i="11"/>
  <c r="I3607" i="11"/>
  <c r="G3606" i="11"/>
  <c r="I3606" i="11" s="1"/>
  <c r="G3605" i="11"/>
  <c r="I3605" i="11" s="1"/>
  <c r="G3604" i="11"/>
  <c r="I3604" i="11"/>
  <c r="G3603" i="11"/>
  <c r="I3603" i="11"/>
  <c r="G3602" i="11"/>
  <c r="I3602" i="11"/>
  <c r="G3601" i="11"/>
  <c r="I3601" i="11" s="1"/>
  <c r="G3600" i="11"/>
  <c r="I3600" i="11" s="1"/>
  <c r="G3599" i="11"/>
  <c r="I3599" i="11"/>
  <c r="G3598" i="11"/>
  <c r="I3598" i="11" s="1"/>
  <c r="G3597" i="11"/>
  <c r="I3597" i="11" s="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 s="1"/>
  <c r="G3588" i="11"/>
  <c r="I3588" i="11"/>
  <c r="G3587" i="11"/>
  <c r="I3587" i="11"/>
  <c r="G3586" i="11"/>
  <c r="I3586" i="11"/>
  <c r="G3585" i="11"/>
  <c r="I3585" i="11" s="1"/>
  <c r="G3584" i="11"/>
  <c r="I3584" i="11" s="1"/>
  <c r="G3583" i="11"/>
  <c r="I3583" i="11"/>
  <c r="G3582" i="11"/>
  <c r="I3582" i="11" s="1"/>
  <c r="G3581" i="11"/>
  <c r="I3581" i="11" s="1"/>
  <c r="G3580" i="11"/>
  <c r="I3580" i="11"/>
  <c r="G3579" i="11"/>
  <c r="I3579" i="11"/>
  <c r="G3578" i="11"/>
  <c r="I3578" i="11"/>
  <c r="G3577" i="11"/>
  <c r="I3577" i="11" s="1"/>
  <c r="G3576" i="11"/>
  <c r="I3576" i="11" s="1"/>
  <c r="G3575" i="11"/>
  <c r="I3575" i="11"/>
  <c r="G3574" i="11"/>
  <c r="I3574" i="11" s="1"/>
  <c r="G3573" i="11"/>
  <c r="I3573" i="11" s="1"/>
  <c r="G3572" i="11"/>
  <c r="I3572" i="11"/>
  <c r="G3571" i="11"/>
  <c r="I3571" i="11"/>
  <c r="G3570" i="11"/>
  <c r="I3570" i="11"/>
  <c r="G3569" i="11"/>
  <c r="I3569" i="11" s="1"/>
  <c r="G3568" i="11"/>
  <c r="I3568" i="11" s="1"/>
  <c r="G3567" i="11"/>
  <c r="I3567" i="11"/>
  <c r="G3566" i="11"/>
  <c r="I3566" i="11" s="1"/>
  <c r="G3565" i="11"/>
  <c r="I3565" i="11" s="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 s="1"/>
  <c r="G3556" i="11"/>
  <c r="I3556" i="11"/>
  <c r="G3555" i="11"/>
  <c r="I3555" i="11"/>
  <c r="G3554" i="11"/>
  <c r="I3554" i="11"/>
  <c r="G3553" i="11"/>
  <c r="I3553" i="11" s="1"/>
  <c r="G3552" i="11"/>
  <c r="I3552" i="11" s="1"/>
  <c r="G3551" i="11"/>
  <c r="I3551" i="11"/>
  <c r="G3550" i="11"/>
  <c r="I3550" i="11" s="1"/>
  <c r="G3549" i="11"/>
  <c r="I3549" i="11" s="1"/>
  <c r="G3548" i="11"/>
  <c r="I3548" i="11"/>
  <c r="G3547" i="11"/>
  <c r="I3547" i="11" s="1"/>
  <c r="G3546" i="11"/>
  <c r="I3546" i="11"/>
  <c r="G3545" i="11"/>
  <c r="I3545" i="11" s="1"/>
  <c r="G3544" i="11"/>
  <c r="I3544" i="11" s="1"/>
  <c r="G3543" i="11"/>
  <c r="I3543" i="11"/>
  <c r="G3542" i="11"/>
  <c r="I3542" i="11" s="1"/>
  <c r="G3541" i="11"/>
  <c r="I3541" i="11" s="1"/>
  <c r="G3540" i="11"/>
  <c r="I3540" i="11"/>
  <c r="G3539" i="11"/>
  <c r="I3539" i="11"/>
  <c r="G3538" i="11"/>
  <c r="I3538" i="11"/>
  <c r="G3537" i="11"/>
  <c r="I3537" i="11" s="1"/>
  <c r="G3536" i="11"/>
  <c r="I3536" i="11" s="1"/>
  <c r="G3535" i="11"/>
  <c r="I3535" i="11"/>
  <c r="G3534" i="11"/>
  <c r="I3534" i="11" s="1"/>
  <c r="G3533" i="11"/>
  <c r="I3533" i="11" s="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 s="1"/>
  <c r="G3524" i="11"/>
  <c r="I3524" i="11"/>
  <c r="G3523" i="11"/>
  <c r="I3523" i="11"/>
  <c r="G3522" i="11"/>
  <c r="I3522" i="11"/>
  <c r="G3521" i="11"/>
  <c r="I3521" i="11" s="1"/>
  <c r="G3520" i="11"/>
  <c r="I3520" i="11" s="1"/>
  <c r="G3519" i="11"/>
  <c r="I3519" i="11"/>
  <c r="G3518" i="11"/>
  <c r="I3518" i="11" s="1"/>
  <c r="G3517" i="11"/>
  <c r="I3517" i="11" s="1"/>
  <c r="G3516" i="11"/>
  <c r="I3516" i="11"/>
  <c r="G3515" i="11"/>
  <c r="I3515" i="11" s="1"/>
  <c r="G3514" i="11"/>
  <c r="I3514" i="11"/>
  <c r="G3513" i="11"/>
  <c r="I3513" i="11" s="1"/>
  <c r="G3512" i="11"/>
  <c r="I3512" i="11" s="1"/>
  <c r="G3511" i="11"/>
  <c r="I3511" i="11"/>
  <c r="G3510" i="11"/>
  <c r="I3510" i="11" s="1"/>
  <c r="G3509" i="11"/>
  <c r="I3509" i="11" s="1"/>
  <c r="G3508" i="11"/>
  <c r="I3508" i="11" s="1"/>
  <c r="G3507" i="11"/>
  <c r="I3507" i="11"/>
  <c r="G3506" i="11"/>
  <c r="I3506" i="11"/>
  <c r="G3505" i="11"/>
  <c r="I3505" i="11" s="1"/>
  <c r="G3504" i="11"/>
  <c r="I3504" i="11" s="1"/>
  <c r="G3503" i="11"/>
  <c r="I3503" i="11"/>
  <c r="G3502" i="11"/>
  <c r="I3502" i="11" s="1"/>
  <c r="G3501" i="11"/>
  <c r="I3501" i="11" s="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 s="1"/>
  <c r="G3492" i="11"/>
  <c r="I3492" i="11"/>
  <c r="G3491" i="11"/>
  <c r="I3491" i="11"/>
  <c r="G3490" i="11"/>
  <c r="I3490" i="11"/>
  <c r="G3489" i="11"/>
  <c r="I3489" i="11" s="1"/>
  <c r="G3488" i="11"/>
  <c r="I3488" i="11" s="1"/>
  <c r="G3487" i="11"/>
  <c r="I3487" i="11" s="1"/>
  <c r="G3486" i="11"/>
  <c r="I3486" i="11" s="1"/>
  <c r="G3485" i="11"/>
  <c r="I3485" i="11" s="1"/>
  <c r="G3484" i="11"/>
  <c r="I3484" i="11"/>
  <c r="G3483" i="11"/>
  <c r="I3483" i="11" s="1"/>
  <c r="G3482" i="11"/>
  <c r="I3482" i="11"/>
  <c r="G3481" i="11"/>
  <c r="I3481" i="11" s="1"/>
  <c r="G3480" i="11"/>
  <c r="I3480" i="11" s="1"/>
  <c r="G3479" i="11"/>
  <c r="I3479" i="11"/>
  <c r="G3478" i="11"/>
  <c r="I3478" i="11" s="1"/>
  <c r="G3477" i="11"/>
  <c r="I3477" i="11" s="1"/>
  <c r="G3476" i="11"/>
  <c r="I3476" i="11" s="1"/>
  <c r="G3475" i="11"/>
  <c r="I3475" i="11"/>
  <c r="G3474" i="11"/>
  <c r="I3474" i="11"/>
  <c r="G3473" i="11"/>
  <c r="I3473" i="11" s="1"/>
  <c r="G3472" i="11"/>
  <c r="I3472" i="11" s="1"/>
  <c r="G3471" i="11"/>
  <c r="I3471" i="11"/>
  <c r="G3470" i="11"/>
  <c r="I3470" i="11" s="1"/>
  <c r="G3469" i="11"/>
  <c r="I3469" i="11" s="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 s="1"/>
  <c r="G3458" i="11"/>
  <c r="I3458" i="11"/>
  <c r="G3457" i="11"/>
  <c r="I3457" i="11" s="1"/>
  <c r="G3456" i="11"/>
  <c r="I3456" i="11" s="1"/>
  <c r="G3455" i="11"/>
  <c r="I3455" i="11" s="1"/>
  <c r="G3454" i="11"/>
  <c r="I3454" i="11" s="1"/>
  <c r="G3453" i="11"/>
  <c r="I3453" i="11" s="1"/>
  <c r="G3452" i="11"/>
  <c r="I3452" i="11"/>
  <c r="G3451" i="11"/>
  <c r="I3451" i="11" s="1"/>
  <c r="G3450" i="11"/>
  <c r="I3450" i="11"/>
  <c r="G3449" i="11"/>
  <c r="I3449" i="11"/>
  <c r="G3448" i="11"/>
  <c r="I3448" i="11" s="1"/>
  <c r="G3447" i="11"/>
  <c r="I3447" i="11" s="1"/>
  <c r="G3446" i="11"/>
  <c r="I3446" i="11" s="1"/>
  <c r="G3445" i="11"/>
  <c r="I3445" i="11" s="1"/>
  <c r="G3444" i="11"/>
  <c r="I3444" i="11"/>
  <c r="G3443" i="11"/>
  <c r="I3443" i="11" s="1"/>
  <c r="G3442" i="11"/>
  <c r="I3442" i="11"/>
  <c r="G3441" i="11"/>
  <c r="I3441" i="11" s="1"/>
  <c r="G3440" i="11"/>
  <c r="I3440" i="11" s="1"/>
  <c r="G3439" i="11"/>
  <c r="I3439" i="11" s="1"/>
  <c r="G3438" i="11"/>
  <c r="I3438" i="11" s="1"/>
  <c r="G3437" i="11"/>
  <c r="I3437" i="11" s="1"/>
  <c r="G3436" i="11"/>
  <c r="I3436" i="11" s="1"/>
  <c r="G3435" i="11"/>
  <c r="I3435" i="11" s="1"/>
  <c r="G3434" i="11"/>
  <c r="I3434" i="11"/>
  <c r="G3433" i="11"/>
  <c r="I3433" i="11"/>
  <c r="G3432" i="11"/>
  <c r="I3432" i="11" s="1"/>
  <c r="G3431" i="11"/>
  <c r="I3431" i="11" s="1"/>
  <c r="G3430" i="11"/>
  <c r="I3430" i="11" s="1"/>
  <c r="G3429" i="11"/>
  <c r="I3429" i="11" s="1"/>
  <c r="G3428" i="11"/>
  <c r="I3428" i="11" s="1"/>
  <c r="G3427" i="11"/>
  <c r="I3427" i="11" s="1"/>
  <c r="G3426" i="11"/>
  <c r="I3426" i="11"/>
  <c r="G3425" i="11"/>
  <c r="I3425" i="1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 s="1"/>
  <c r="G3406" i="11"/>
  <c r="I3406" i="11" s="1"/>
  <c r="G3405" i="11"/>
  <c r="I3405" i="11" s="1"/>
  <c r="G3404" i="11"/>
  <c r="I3404" i="11"/>
  <c r="G3403" i="11"/>
  <c r="I3403" i="11"/>
  <c r="G3402" i="11"/>
  <c r="I3402" i="11" s="1"/>
  <c r="G3401" i="11"/>
  <c r="I3401" i="11"/>
  <c r="G3400" i="11"/>
  <c r="I3400" i="11" s="1"/>
  <c r="G3399" i="11"/>
  <c r="I3399" i="11" s="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/>
  <c r="G3384" i="11"/>
  <c r="I3384" i="11" s="1"/>
  <c r="G3383" i="11"/>
  <c r="I3383" i="1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/>
  <c r="G3376" i="11"/>
  <c r="I3376" i="11" s="1"/>
  <c r="G3375" i="11"/>
  <c r="I3375" i="11"/>
  <c r="G3374" i="11"/>
  <c r="I3374" i="11" s="1"/>
  <c r="G3373" i="11"/>
  <c r="I3373" i="11" s="1"/>
  <c r="G3372" i="11"/>
  <c r="I3372" i="11" s="1"/>
  <c r="G3371" i="11"/>
  <c r="I3371" i="11"/>
  <c r="G3370" i="11"/>
  <c r="I3370" i="11"/>
  <c r="G3369" i="11"/>
  <c r="I3369" i="11"/>
  <c r="G3368" i="11"/>
  <c r="I3368" i="11" s="1"/>
  <c r="G3367" i="11"/>
  <c r="I3367" i="11"/>
  <c r="G3366" i="11"/>
  <c r="I3366" i="11" s="1"/>
  <c r="G3365" i="11"/>
  <c r="I3365" i="11" s="1"/>
  <c r="G3364" i="11"/>
  <c r="I3364" i="11" s="1"/>
  <c r="G3363" i="11"/>
  <c r="I3363" i="11"/>
  <c r="G3362" i="11"/>
  <c r="I3362" i="11" s="1"/>
  <c r="G3361" i="11"/>
  <c r="I3361" i="11"/>
  <c r="G3360" i="11"/>
  <c r="I3360" i="11" s="1"/>
  <c r="G3359" i="11"/>
  <c r="I3359" i="11"/>
  <c r="G3358" i="11"/>
  <c r="I3358" i="11" s="1"/>
  <c r="G3357" i="11"/>
  <c r="I3357" i="11" s="1"/>
  <c r="G3356" i="11"/>
  <c r="I3356" i="11" s="1"/>
  <c r="G3355" i="11"/>
  <c r="I3355" i="11"/>
  <c r="G3354" i="11"/>
  <c r="I3354" i="11"/>
  <c r="G3353" i="11"/>
  <c r="I3353" i="11" s="1"/>
  <c r="G3352" i="11"/>
  <c r="I3352" i="11" s="1"/>
  <c r="G3351" i="11"/>
  <c r="I3351" i="11"/>
  <c r="G3350" i="11"/>
  <c r="I3350" i="11" s="1"/>
  <c r="G3349" i="11"/>
  <c r="I3349" i="11" s="1"/>
  <c r="G3348" i="11"/>
  <c r="I3348" i="11" s="1"/>
  <c r="G3347" i="11"/>
  <c r="I3347" i="11"/>
  <c r="G3346" i="11"/>
  <c r="I3346" i="11"/>
  <c r="G3345" i="11"/>
  <c r="I3345" i="11" s="1"/>
  <c r="G3344" i="11"/>
  <c r="I3344" i="11" s="1"/>
  <c r="G3343" i="11"/>
  <c r="I3343" i="11" s="1"/>
  <c r="G3342" i="11"/>
  <c r="I3342" i="11" s="1"/>
  <c r="G3341" i="11"/>
  <c r="I3341" i="11" s="1"/>
  <c r="G3340" i="11"/>
  <c r="I3340" i="11" s="1"/>
  <c r="G3339" i="11"/>
  <c r="I3339" i="11"/>
  <c r="G3338" i="11"/>
  <c r="I3338" i="11"/>
  <c r="G3337" i="11"/>
  <c r="I3337" i="11" s="1"/>
  <c r="G3336" i="11"/>
  <c r="I3336" i="11" s="1"/>
  <c r="G3335" i="11"/>
  <c r="I3335" i="11" s="1"/>
  <c r="G3334" i="11"/>
  <c r="I3334" i="11" s="1"/>
  <c r="G3333" i="11"/>
  <c r="I3333" i="11" s="1"/>
  <c r="G3332" i="11"/>
  <c r="I3332" i="11" s="1"/>
  <c r="G3331" i="11"/>
  <c r="I3331" i="11"/>
  <c r="G3330" i="11"/>
  <c r="I3330" i="11" s="1"/>
  <c r="G3329" i="11"/>
  <c r="I3329" i="11" s="1"/>
  <c r="G3328" i="11"/>
  <c r="I3328" i="11" s="1"/>
  <c r="G3327" i="11"/>
  <c r="I3327" i="11" s="1"/>
  <c r="G3326" i="11"/>
  <c r="I3326" i="11" s="1"/>
  <c r="G3325" i="11"/>
  <c r="I3325" i="11" s="1"/>
  <c r="G3324" i="11"/>
  <c r="I3324" i="11"/>
  <c r="G3323" i="11"/>
  <c r="I3323" i="11" s="1"/>
  <c r="G3322" i="11"/>
  <c r="I3322" i="11"/>
  <c r="G3321" i="11"/>
  <c r="I3321" i="11"/>
  <c r="G3320" i="11"/>
  <c r="I3320" i="11" s="1"/>
  <c r="G3319" i="11"/>
  <c r="I3319" i="11" s="1"/>
  <c r="G3318" i="11"/>
  <c r="I3318" i="11" s="1"/>
  <c r="G3317" i="11"/>
  <c r="I3317" i="11" s="1"/>
  <c r="G3316" i="11"/>
  <c r="I3316" i="11"/>
  <c r="G3315" i="11"/>
  <c r="I3315" i="11" s="1"/>
  <c r="G3314" i="11"/>
  <c r="I3314" i="11"/>
  <c r="G3313" i="11"/>
  <c r="I3313" i="11" s="1"/>
  <c r="G3312" i="11"/>
  <c r="I3312" i="11" s="1"/>
  <c r="G3311" i="11"/>
  <c r="I3311" i="11"/>
  <c r="G3310" i="11"/>
  <c r="I3310" i="11" s="1"/>
  <c r="G3309" i="11"/>
  <c r="I3309" i="11" s="1"/>
  <c r="G3308" i="11"/>
  <c r="I3308" i="11"/>
  <c r="G3307" i="11"/>
  <c r="I3307" i="11"/>
  <c r="G3306" i="11"/>
  <c r="I3306" i="11" s="1"/>
  <c r="G3305" i="11"/>
  <c r="I3305" i="11"/>
  <c r="G3304" i="11"/>
  <c r="I3304" i="11" s="1"/>
  <c r="G3303" i="11"/>
  <c r="I3303" i="11"/>
  <c r="G3302" i="11"/>
  <c r="I3302" i="11" s="1"/>
  <c r="G3301" i="11"/>
  <c r="I3301" i="11" s="1"/>
  <c r="G3300" i="11"/>
  <c r="I3300" i="11" s="1"/>
  <c r="G3299" i="11"/>
  <c r="I3299" i="11"/>
  <c r="G3298" i="11"/>
  <c r="I3298" i="11"/>
  <c r="G3297" i="11"/>
  <c r="I3297" i="11" s="1"/>
  <c r="G3296" i="11"/>
  <c r="I3296" i="11" s="1"/>
  <c r="G3295" i="11"/>
  <c r="I3295" i="11" s="1"/>
  <c r="G3294" i="11"/>
  <c r="I3294" i="11" s="1"/>
  <c r="G3293" i="11"/>
  <c r="I3293" i="11" s="1"/>
  <c r="G3292" i="11"/>
  <c r="I3292" i="11" s="1"/>
  <c r="G3291" i="11"/>
  <c r="I3291" i="11" s="1"/>
  <c r="G3290" i="11"/>
  <c r="I3290" i="11"/>
  <c r="G3289" i="11"/>
  <c r="I3289" i="11"/>
  <c r="G3288" i="11"/>
  <c r="I3288" i="11" s="1"/>
  <c r="G3287" i="11"/>
  <c r="I3287" i="11"/>
  <c r="G3286" i="11"/>
  <c r="I3286" i="11" s="1"/>
  <c r="G3285" i="11"/>
  <c r="I3285" i="11"/>
  <c r="G3284" i="11"/>
  <c r="I3284" i="11" s="1"/>
  <c r="G3283" i="11"/>
  <c r="I3283" i="11"/>
  <c r="G3282" i="11"/>
  <c r="I3282" i="11"/>
  <c r="G3281" i="11"/>
  <c r="I3281" i="11" s="1"/>
  <c r="G3280" i="11"/>
  <c r="I3280" i="11" s="1"/>
  <c r="G3279" i="11"/>
  <c r="I3279" i="11" s="1"/>
  <c r="G3278" i="11"/>
  <c r="I3278" i="11"/>
  <c r="G3277" i="11"/>
  <c r="I3277" i="11" s="1"/>
  <c r="G3276" i="11"/>
  <c r="I3276" i="11"/>
  <c r="G3275" i="11"/>
  <c r="I3275" i="11" s="1"/>
  <c r="G3274" i="11"/>
  <c r="I3274" i="11" s="1"/>
  <c r="G3273" i="11"/>
  <c r="I3273" i="11"/>
  <c r="G3272" i="11"/>
  <c r="I3272" i="11" s="1"/>
  <c r="G3271" i="11"/>
  <c r="I3271" i="11"/>
  <c r="G3270" i="11"/>
  <c r="I3270" i="11"/>
  <c r="G3269" i="11"/>
  <c r="I3269" i="11" s="1"/>
  <c r="G3268" i="11"/>
  <c r="I3268" i="11"/>
  <c r="G3267" i="11"/>
  <c r="I3267" i="11"/>
  <c r="G3266" i="11"/>
  <c r="I3266" i="11"/>
  <c r="G3265" i="11"/>
  <c r="I3265" i="11"/>
  <c r="G3264" i="11"/>
  <c r="I3264" i="11" s="1"/>
  <c r="G3263" i="11"/>
  <c r="I3263" i="11"/>
  <c r="G3262" i="11"/>
  <c r="I3262" i="11" s="1"/>
  <c r="G3261" i="11"/>
  <c r="I3261" i="11"/>
  <c r="G3260" i="11"/>
  <c r="I3260" i="11" s="1"/>
  <c r="G3259" i="11"/>
  <c r="I3259" i="11"/>
  <c r="G3258" i="11"/>
  <c r="I3258" i="11" s="1"/>
  <c r="G3257" i="11"/>
  <c r="I3257" i="11" s="1"/>
  <c r="G3256" i="11"/>
  <c r="I3256" i="11" s="1"/>
  <c r="G3255" i="11"/>
  <c r="I3255" i="11" s="1"/>
  <c r="G3254" i="11"/>
  <c r="I3254" i="11"/>
  <c r="G3253" i="11"/>
  <c r="I3253" i="11"/>
  <c r="G3252" i="11"/>
  <c r="I3252" i="11" s="1"/>
  <c r="G3251" i="11"/>
  <c r="I3251" i="11"/>
  <c r="G3250" i="11"/>
  <c r="I3250" i="11" s="1"/>
  <c r="G3249" i="11"/>
  <c r="I3249" i="11"/>
  <c r="G3248" i="11"/>
  <c r="I3248" i="11" s="1"/>
  <c r="G3247" i="11"/>
  <c r="I3247" i="11"/>
  <c r="G3246" i="11"/>
  <c r="I3246" i="11"/>
  <c r="G3245" i="11"/>
  <c r="I3245" i="11" s="1"/>
  <c r="G3244" i="11"/>
  <c r="I3244" i="1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/>
  <c r="G3236" i="11"/>
  <c r="I3236" i="11"/>
  <c r="G3235" i="11"/>
  <c r="I3235" i="11" s="1"/>
  <c r="G3234" i="11"/>
  <c r="I3234" i="11"/>
  <c r="G3233" i="11"/>
  <c r="I3233" i="11"/>
  <c r="G3232" i="11"/>
  <c r="I3232" i="11" s="1"/>
  <c r="G3231" i="11"/>
  <c r="I3231" i="11" s="1"/>
  <c r="G3230" i="11"/>
  <c r="I3230" i="11"/>
  <c r="G3229" i="11"/>
  <c r="I3229" i="11"/>
  <c r="G3228" i="11"/>
  <c r="I3228" i="11" s="1"/>
  <c r="G3227" i="11"/>
  <c r="I3227" i="11"/>
  <c r="G3226" i="11"/>
  <c r="I3226" i="11" s="1"/>
  <c r="G3225" i="11"/>
  <c r="I3225" i="11" s="1"/>
  <c r="G3224" i="11"/>
  <c r="I3224" i="11" s="1"/>
  <c r="G3223" i="11"/>
  <c r="I3223" i="11"/>
  <c r="G3222" i="11"/>
  <c r="I3222" i="11"/>
  <c r="G3221" i="11"/>
  <c r="I3221" i="11" s="1"/>
  <c r="G3220" i="11"/>
  <c r="I3220" i="11"/>
  <c r="G3219" i="11"/>
  <c r="I3219" i="11"/>
  <c r="G3218" i="11"/>
  <c r="I3218" i="11" s="1"/>
  <c r="G3217" i="11"/>
  <c r="I3217" i="11"/>
  <c r="G3216" i="11"/>
  <c r="I3216" i="11" s="1"/>
  <c r="G3215" i="11"/>
  <c r="I3215" i="11" s="1"/>
  <c r="G3214" i="11"/>
  <c r="I3214" i="11" s="1"/>
  <c r="G3213" i="11"/>
  <c r="I3213" i="11"/>
  <c r="G3212" i="11"/>
  <c r="I3212" i="11"/>
  <c r="G3211" i="11"/>
  <c r="I3211" i="11" s="1"/>
  <c r="G3210" i="11"/>
  <c r="I3210" i="11"/>
  <c r="G3209" i="11"/>
  <c r="I3209" i="11" s="1"/>
  <c r="G3208" i="11"/>
  <c r="I3208" i="11" s="1"/>
  <c r="G3207" i="11"/>
  <c r="I3207" i="11" s="1"/>
  <c r="G3206" i="11"/>
  <c r="I3206" i="11"/>
  <c r="G3205" i="11"/>
  <c r="I3205" i="11"/>
  <c r="G3204" i="11"/>
  <c r="I3204" i="11" s="1"/>
  <c r="G3203" i="11"/>
  <c r="I3203" i="11"/>
  <c r="G3202" i="11"/>
  <c r="I3202" i="11"/>
  <c r="G3201" i="11"/>
  <c r="I3201" i="11" s="1"/>
  <c r="G3200" i="11"/>
  <c r="I3200" i="11" s="1"/>
  <c r="G3199" i="11"/>
  <c r="I3199" i="11" s="1"/>
  <c r="G3198" i="11"/>
  <c r="I3198" i="11" s="1"/>
  <c r="G3197" i="11"/>
  <c r="I3197" i="11" s="1"/>
  <c r="G3196" i="11"/>
  <c r="I3196" i="11"/>
  <c r="G3195" i="11"/>
  <c r="I3195" i="11"/>
  <c r="G3194" i="11"/>
  <c r="I3194" i="11" s="1"/>
  <c r="G3193" i="11"/>
  <c r="I3193" i="11"/>
  <c r="G3192" i="11"/>
  <c r="I3192" i="11" s="1"/>
  <c r="G3191" i="11"/>
  <c r="I3191" i="11"/>
  <c r="G3190" i="11"/>
  <c r="I3190" i="11" s="1"/>
  <c r="G3189" i="11"/>
  <c r="I3189" i="11"/>
  <c r="G3188" i="11"/>
  <c r="I3188" i="11"/>
  <c r="G3187" i="11"/>
  <c r="I3187" i="11" s="1"/>
  <c r="G3186" i="11"/>
  <c r="I3186" i="11"/>
  <c r="G3185" i="11"/>
  <c r="I3185" i="11"/>
  <c r="G3184" i="11"/>
  <c r="I3184" i="11" s="1"/>
  <c r="G3183" i="11"/>
  <c r="I3183" i="11" s="1"/>
  <c r="G3182" i="11"/>
  <c r="I3182" i="11"/>
  <c r="G3181" i="11"/>
  <c r="I3181" i="11" s="1"/>
  <c r="G3180" i="11"/>
  <c r="I3180" i="11" s="1"/>
  <c r="G3179" i="11"/>
  <c r="I3179" i="11"/>
  <c r="G3178" i="11"/>
  <c r="I3178" i="11"/>
  <c r="G3177" i="11"/>
  <c r="I3177" i="11" s="1"/>
  <c r="G3176" i="11"/>
  <c r="I3176" i="11" s="1"/>
  <c r="G3175" i="11"/>
  <c r="I3175" i="11" s="1"/>
  <c r="G3174" i="11"/>
  <c r="I3174" i="11"/>
  <c r="G3173" i="11"/>
  <c r="I3173" i="11" s="1"/>
  <c r="G3172" i="11"/>
  <c r="I3172" i="11"/>
  <c r="G3171" i="11"/>
  <c r="I3171" i="11"/>
  <c r="G3170" i="11"/>
  <c r="I3170" i="11" s="1"/>
  <c r="G3169" i="11"/>
  <c r="I3169" i="11"/>
  <c r="G3168" i="11"/>
  <c r="I3168" i="11" s="1"/>
  <c r="G3167" i="11"/>
  <c r="I3167" i="11"/>
  <c r="G3166" i="11"/>
  <c r="I3166" i="11" s="1"/>
  <c r="G3165" i="11"/>
  <c r="I3165" i="11"/>
  <c r="G3164" i="11"/>
  <c r="I3164" i="11" s="1"/>
  <c r="G3163" i="11"/>
  <c r="I3163" i="11" s="1"/>
  <c r="G3162" i="11"/>
  <c r="I3162" i="11"/>
  <c r="G3161" i="11"/>
  <c r="I3161" i="11"/>
  <c r="G3160" i="11"/>
  <c r="I3160" i="11" s="1"/>
  <c r="G3159" i="11"/>
  <c r="I3159" i="11"/>
  <c r="G3158" i="11"/>
  <c r="I3158" i="11" s="1"/>
  <c r="G3157" i="11"/>
  <c r="I3157" i="11"/>
  <c r="G3156" i="11"/>
  <c r="I3156" i="11" s="1"/>
  <c r="G3155" i="11"/>
  <c r="I3155" i="11"/>
  <c r="G3154" i="11"/>
  <c r="I3154" i="11"/>
  <c r="G3153" i="11"/>
  <c r="I3153" i="11" s="1"/>
  <c r="G3152" i="11"/>
  <c r="I3152" i="11" s="1"/>
  <c r="G3151" i="11"/>
  <c r="I3151" i="11" s="1"/>
  <c r="G3150" i="11"/>
  <c r="I3150" i="11"/>
  <c r="G3149" i="11"/>
  <c r="I3149" i="11" s="1"/>
  <c r="G3148" i="11"/>
  <c r="I3148" i="11" s="1"/>
  <c r="G3147" i="11"/>
  <c r="I3147" i="11" s="1"/>
  <c r="G3146" i="11"/>
  <c r="I3146" i="11" s="1"/>
  <c r="G3145" i="11"/>
  <c r="I3145" i="11"/>
  <c r="G3144" i="11"/>
  <c r="I3144" i="11" s="1"/>
  <c r="G3143" i="11"/>
  <c r="I3143" i="11"/>
  <c r="G3142" i="11"/>
  <c r="I3142" i="11"/>
  <c r="G3141" i="11"/>
  <c r="I3141" i="11" s="1"/>
  <c r="G3140" i="11"/>
  <c r="I3140" i="11"/>
  <c r="G3139" i="11"/>
  <c r="I3139" i="11" s="1"/>
  <c r="G3138" i="11"/>
  <c r="I3138" i="11"/>
  <c r="G3137" i="11"/>
  <c r="I3137" i="11"/>
  <c r="G3136" i="11"/>
  <c r="I3136" i="11" s="1"/>
  <c r="G3135" i="11"/>
  <c r="I3135" i="11"/>
  <c r="G3134" i="11"/>
  <c r="I3134" i="11" s="1"/>
  <c r="G3133" i="11"/>
  <c r="I3133" i="11"/>
  <c r="G3132" i="11"/>
  <c r="I3132" i="11" s="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/>
  <c r="G3125" i="11"/>
  <c r="I3125" i="11"/>
  <c r="G3124" i="11"/>
  <c r="I3124" i="11" s="1"/>
  <c r="G3123" i="11"/>
  <c r="I3123" i="11"/>
  <c r="G3122" i="11"/>
  <c r="I3122" i="11"/>
  <c r="G3121" i="11"/>
  <c r="I3121" i="11"/>
  <c r="G3120" i="11"/>
  <c r="I3120" i="11" s="1"/>
  <c r="G3119" i="11"/>
  <c r="I3119" i="11"/>
  <c r="G3118" i="11"/>
  <c r="I3118" i="11"/>
  <c r="G3117" i="11"/>
  <c r="I3117" i="11" s="1"/>
  <c r="G3116" i="11"/>
  <c r="I3116" i="11"/>
  <c r="G3115" i="11"/>
  <c r="I3115" i="11" s="1"/>
  <c r="G3114" i="11"/>
  <c r="I3114" i="11"/>
  <c r="G3113" i="11"/>
  <c r="I3113" i="11" s="1"/>
  <c r="G3112" i="11"/>
  <c r="I3112" i="11" s="1"/>
  <c r="G3111" i="11"/>
  <c r="I3111" i="11"/>
  <c r="G3110" i="11"/>
  <c r="I3110" i="1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/>
  <c r="G3101" i="11"/>
  <c r="I3101" i="11" s="1"/>
  <c r="G3100" i="11"/>
  <c r="I3100" i="11"/>
  <c r="G3099" i="11"/>
  <c r="I3099" i="11" s="1"/>
  <c r="G3098" i="11"/>
  <c r="I3098" i="11"/>
  <c r="G3097" i="11"/>
  <c r="I3097" i="11" s="1"/>
  <c r="G3096" i="11"/>
  <c r="I3096" i="11" s="1"/>
  <c r="G3095" i="11"/>
  <c r="I3095" i="11"/>
  <c r="G3094" i="11"/>
  <c r="I3094" i="1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/>
  <c r="G3085" i="11"/>
  <c r="I3085" i="11" s="1"/>
  <c r="G3084" i="11"/>
  <c r="I3084" i="11"/>
  <c r="G3083" i="11"/>
  <c r="I3083" i="11" s="1"/>
  <c r="G3082" i="11"/>
  <c r="I3082" i="11"/>
  <c r="G3081" i="11"/>
  <c r="I3081" i="11" s="1"/>
  <c r="G3080" i="11"/>
  <c r="I3080" i="11" s="1"/>
  <c r="G3079" i="11"/>
  <c r="I3079" i="11"/>
  <c r="G3078" i="11"/>
  <c r="I3078" i="1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/>
  <c r="G3069" i="11"/>
  <c r="I3069" i="11" s="1"/>
  <c r="G3068" i="11"/>
  <c r="I3068" i="11"/>
  <c r="G3067" i="11"/>
  <c r="I3067" i="11" s="1"/>
  <c r="G3066" i="11"/>
  <c r="I3066" i="11"/>
  <c r="G3065" i="11"/>
  <c r="I3065" i="11" s="1"/>
  <c r="G3064" i="11"/>
  <c r="I3064" i="11" s="1"/>
  <c r="G3063" i="11"/>
  <c r="I3063" i="11"/>
  <c r="G3062" i="11"/>
  <c r="I3062" i="1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/>
  <c r="G3053" i="11"/>
  <c r="I3053" i="11" s="1"/>
  <c r="G3052" i="11"/>
  <c r="I3052" i="11"/>
  <c r="G3051" i="11"/>
  <c r="I3051" i="11" s="1"/>
  <c r="G3050" i="11"/>
  <c r="I3050" i="11"/>
  <c r="G3049" i="11"/>
  <c r="I3049" i="11" s="1"/>
  <c r="G3048" i="11"/>
  <c r="I3048" i="11" s="1"/>
  <c r="G3047" i="11"/>
  <c r="I3047" i="11"/>
  <c r="G3046" i="11"/>
  <c r="I3046" i="11"/>
  <c r="G3045" i="11"/>
  <c r="I3045" i="11" s="1"/>
  <c r="G3044" i="11"/>
  <c r="I3044" i="11" s="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/>
  <c r="G3037" i="11"/>
  <c r="I3037" i="11" s="1"/>
  <c r="G3036" i="11"/>
  <c r="I3036" i="11"/>
  <c r="G3035" i="11"/>
  <c r="I3035" i="11" s="1"/>
  <c r="G3034" i="11"/>
  <c r="I3034" i="11"/>
  <c r="G3033" i="11"/>
  <c r="I3033" i="11" s="1"/>
  <c r="G3032" i="11"/>
  <c r="I3032" i="11" s="1"/>
  <c r="G3031" i="11"/>
  <c r="I3031" i="11"/>
  <c r="G3030" i="11"/>
  <c r="I3030" i="11"/>
  <c r="G3029" i="11"/>
  <c r="I3029" i="11" s="1"/>
  <c r="G3028" i="11"/>
  <c r="I3028" i="11"/>
  <c r="G3027" i="11"/>
  <c r="I3027" i="11" s="1"/>
  <c r="G3026" i="11"/>
  <c r="I3026" i="11" s="1"/>
  <c r="G3025" i="11"/>
  <c r="I3025" i="11" s="1"/>
  <c r="G3024" i="11"/>
  <c r="I3024" i="11" s="1"/>
  <c r="G3023" i="11"/>
  <c r="I3023" i="11"/>
  <c r="G3022" i="11"/>
  <c r="I3022" i="11"/>
  <c r="G3021" i="11"/>
  <c r="I3021" i="11" s="1"/>
  <c r="G3020" i="11"/>
  <c r="I3020" i="11" s="1"/>
  <c r="G3019" i="11"/>
  <c r="I3019" i="11" s="1"/>
  <c r="G3018" i="11"/>
  <c r="I3018" i="11"/>
  <c r="G3017" i="11"/>
  <c r="I3017" i="11" s="1"/>
  <c r="G3016" i="11"/>
  <c r="I3016" i="11" s="1"/>
  <c r="G3015" i="11"/>
  <c r="I3015" i="11" s="1"/>
  <c r="G3014" i="11"/>
  <c r="I3014" i="11"/>
  <c r="G3013" i="11"/>
  <c r="I3013" i="11" s="1"/>
  <c r="G3012" i="11"/>
  <c r="I3012" i="11" s="1"/>
  <c r="G3011" i="11"/>
  <c r="I3011" i="11" s="1"/>
  <c r="G3010" i="11"/>
  <c r="I3010" i="11" s="1"/>
  <c r="G3009" i="11"/>
  <c r="I3009" i="11" s="1"/>
  <c r="G3008" i="11"/>
  <c r="I3008" i="11" s="1"/>
  <c r="G3007" i="11"/>
  <c r="I3007" i="1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 s="1"/>
  <c r="G3000" i="11"/>
  <c r="I3000" i="11" s="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 s="1"/>
  <c r="G2993" i="11"/>
  <c r="I2993" i="11" s="1"/>
  <c r="G2992" i="11"/>
  <c r="I2992" i="11" s="1"/>
  <c r="G2991" i="11"/>
  <c r="I2991" i="11"/>
  <c r="G2990" i="11"/>
  <c r="I2990" i="11"/>
  <c r="G2989" i="11"/>
  <c r="I2989" i="11" s="1"/>
  <c r="G2988" i="11"/>
  <c r="I2988" i="11" s="1"/>
  <c r="G2987" i="11"/>
  <c r="I2987" i="11" s="1"/>
  <c r="G2986" i="11"/>
  <c r="I2986" i="11"/>
  <c r="G2985" i="11"/>
  <c r="I2985" i="11" s="1"/>
  <c r="G2984" i="11"/>
  <c r="I2984" i="11" s="1"/>
  <c r="G2983" i="11"/>
  <c r="I2983" i="11" s="1"/>
  <c r="G2982" i="11"/>
  <c r="I2982" i="11"/>
  <c r="G2981" i="11"/>
  <c r="I2981" i="11" s="1"/>
  <c r="G2980" i="11"/>
  <c r="I2980" i="11" s="1"/>
  <c r="G2979" i="11"/>
  <c r="I2979" i="11" s="1"/>
  <c r="G2978" i="11"/>
  <c r="I2978" i="11" s="1"/>
  <c r="G2977" i="11"/>
  <c r="I2977" i="11" s="1"/>
  <c r="G2976" i="11"/>
  <c r="I2976" i="11" s="1"/>
  <c r="G2975" i="11"/>
  <c r="I2975" i="1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 s="1"/>
  <c r="G2968" i="11"/>
  <c r="I2968" i="11" s="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 s="1"/>
  <c r="G2961" i="11"/>
  <c r="I2961" i="11" s="1"/>
  <c r="G2960" i="11"/>
  <c r="I2960" i="11" s="1"/>
  <c r="G2959" i="11"/>
  <c r="I2959" i="11"/>
  <c r="G2958" i="11"/>
  <c r="I2958" i="11"/>
  <c r="G2957" i="11"/>
  <c r="I2957" i="11" s="1"/>
  <c r="G2956" i="11"/>
  <c r="I2956" i="11" s="1"/>
  <c r="G2955" i="11"/>
  <c r="I2955" i="11" s="1"/>
  <c r="G2954" i="11"/>
  <c r="I2954" i="11"/>
  <c r="G2953" i="11"/>
  <c r="I2953" i="11" s="1"/>
  <c r="G2952" i="11"/>
  <c r="I2952" i="11" s="1"/>
  <c r="G2951" i="11"/>
  <c r="I2951" i="11" s="1"/>
  <c r="G2950" i="11"/>
  <c r="I2950" i="11"/>
  <c r="G2949" i="11"/>
  <c r="I2949" i="11" s="1"/>
  <c r="G2948" i="11"/>
  <c r="I2948" i="11" s="1"/>
  <c r="G2947" i="11"/>
  <c r="I2947" i="11" s="1"/>
  <c r="G2946" i="11"/>
  <c r="I2946" i="11" s="1"/>
  <c r="G2945" i="11"/>
  <c r="I2945" i="11" s="1"/>
  <c r="G2944" i="11"/>
  <c r="I2944" i="11" s="1"/>
  <c r="G2943" i="11"/>
  <c r="I2943" i="1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 s="1"/>
  <c r="G2936" i="11"/>
  <c r="I2936" i="11" s="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 s="1"/>
  <c r="G2929" i="11"/>
  <c r="I2929" i="11" s="1"/>
  <c r="G2928" i="11"/>
  <c r="I2928" i="11" s="1"/>
  <c r="G2927" i="11"/>
  <c r="I2927" i="1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 s="1"/>
  <c r="G2920" i="11"/>
  <c r="I2920" i="11" s="1"/>
  <c r="G2919" i="11"/>
  <c r="I2919" i="11" s="1"/>
  <c r="G2918" i="11"/>
  <c r="I2918" i="11"/>
  <c r="G2917" i="11"/>
  <c r="I2917" i="11" s="1"/>
  <c r="G2916" i="11"/>
  <c r="I2916" i="11" s="1"/>
  <c r="G2915" i="11"/>
  <c r="I2915" i="11" s="1"/>
  <c r="G2914" i="11"/>
  <c r="I2914" i="11" s="1"/>
  <c r="G2913" i="11"/>
  <c r="I2913" i="11" s="1"/>
  <c r="G2912" i="11"/>
  <c r="I2912" i="11" s="1"/>
  <c r="G2911" i="11"/>
  <c r="I2911" i="1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 s="1"/>
  <c r="G2904" i="11"/>
  <c r="I2904" i="11" s="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 s="1"/>
  <c r="G2897" i="11"/>
  <c r="I2897" i="11" s="1"/>
  <c r="G2896" i="11"/>
  <c r="I2896" i="11" s="1"/>
  <c r="G2895" i="11"/>
  <c r="I2895" i="1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 s="1"/>
  <c r="G2888" i="11"/>
  <c r="I2888" i="11" s="1"/>
  <c r="G2887" i="11"/>
  <c r="I2887" i="11" s="1"/>
  <c r="G2886" i="11"/>
  <c r="I2886" i="11"/>
  <c r="G2885" i="11"/>
  <c r="I2885" i="11" s="1"/>
  <c r="G2884" i="11"/>
  <c r="I2884" i="11" s="1"/>
  <c r="G2883" i="11"/>
  <c r="I2883" i="11" s="1"/>
  <c r="G2882" i="11"/>
  <c r="I2882" i="11" s="1"/>
  <c r="G2881" i="11"/>
  <c r="I2881" i="11" s="1"/>
  <c r="G2880" i="11"/>
  <c r="I2880" i="11" s="1"/>
  <c r="G2879" i="11"/>
  <c r="I2879" i="1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 s="1"/>
  <c r="G2872" i="11"/>
  <c r="I2872" i="11" s="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 s="1"/>
  <c r="G2865" i="11"/>
  <c r="I2865" i="11" s="1"/>
  <c r="G2864" i="11"/>
  <c r="I2864" i="11" s="1"/>
  <c r="G2863" i="11"/>
  <c r="I2863" i="1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 s="1"/>
  <c r="G2856" i="11"/>
  <c r="I2856" i="11" s="1"/>
  <c r="G2855" i="11"/>
  <c r="I2855" i="11" s="1"/>
  <c r="G2854" i="11"/>
  <c r="I2854" i="11"/>
  <c r="G2853" i="11"/>
  <c r="I2853" i="11" s="1"/>
  <c r="G2852" i="11"/>
  <c r="I2852" i="11" s="1"/>
  <c r="G2851" i="11"/>
  <c r="I2851" i="11" s="1"/>
  <c r="G2850" i="11"/>
  <c r="I2850" i="11" s="1"/>
  <c r="G2849" i="11"/>
  <c r="I2849" i="11" s="1"/>
  <c r="G2848" i="11"/>
  <c r="I2848" i="11" s="1"/>
  <c r="G2847" i="11"/>
  <c r="I2847" i="11"/>
  <c r="G2846" i="11"/>
  <c r="I2846" i="11" s="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 s="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 s="1"/>
  <c r="G2833" i="11"/>
  <c r="I2833" i="11" s="1"/>
  <c r="G2832" i="11"/>
  <c r="I2832" i="11" s="1"/>
  <c r="G2831" i="11"/>
  <c r="I2831" i="1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 s="1"/>
  <c r="G2824" i="11"/>
  <c r="I2824" i="11" s="1"/>
  <c r="G2823" i="11"/>
  <c r="I2823" i="11" s="1"/>
  <c r="G2822" i="11"/>
  <c r="I2822" i="11" s="1"/>
  <c r="G2821" i="11"/>
  <c r="I2821" i="11" s="1"/>
  <c r="G2820" i="11"/>
  <c r="I2820" i="11" s="1"/>
  <c r="G2819" i="11"/>
  <c r="I2819" i="11" s="1"/>
  <c r="G2818" i="11"/>
  <c r="I2818" i="11" s="1"/>
  <c r="G2817" i="11"/>
  <c r="I2817" i="11" s="1"/>
  <c r="G2816" i="11"/>
  <c r="I2816" i="11" s="1"/>
  <c r="G2815" i="11"/>
  <c r="I2815" i="1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 s="1"/>
  <c r="G2808" i="11"/>
  <c r="I2808" i="11" s="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 s="1"/>
  <c r="G2801" i="11"/>
  <c r="I2801" i="11" s="1"/>
  <c r="G2800" i="11"/>
  <c r="I2800" i="11" s="1"/>
  <c r="G2799" i="11"/>
  <c r="I2799" i="1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 s="1"/>
  <c r="G2792" i="11"/>
  <c r="I2792" i="11" s="1"/>
  <c r="G2791" i="11"/>
  <c r="I2791" i="11" s="1"/>
  <c r="G2790" i="11"/>
  <c r="I2790" i="11" s="1"/>
  <c r="G2789" i="11"/>
  <c r="I2789" i="11" s="1"/>
  <c r="G2788" i="11"/>
  <c r="I2788" i="11" s="1"/>
  <c r="G2787" i="11"/>
  <c r="I2787" i="11" s="1"/>
  <c r="G2786" i="11"/>
  <c r="I2786" i="11" s="1"/>
  <c r="G2785" i="11"/>
  <c r="I2785" i="11" s="1"/>
  <c r="G2784" i="11"/>
  <c r="I2784" i="11" s="1"/>
  <c r="G2783" i="11"/>
  <c r="I2783" i="11"/>
  <c r="G2782" i="11"/>
  <c r="I2782" i="11" s="1"/>
  <c r="G2781" i="11"/>
  <c r="I2781" i="11" s="1"/>
  <c r="G2780" i="11"/>
  <c r="I2780" i="11"/>
  <c r="G2779" i="11"/>
  <c r="I2779" i="11" s="1"/>
  <c r="G2778" i="11"/>
  <c r="I2778" i="11"/>
  <c r="G2777" i="11"/>
  <c r="I2777" i="11" s="1"/>
  <c r="G2776" i="11"/>
  <c r="I2776" i="11" s="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 s="1"/>
  <c r="G2769" i="11"/>
  <c r="I2769" i="11" s="1"/>
  <c r="G2768" i="11"/>
  <c r="I2768" i="11" s="1"/>
  <c r="G2767" i="11"/>
  <c r="I2767" i="1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 s="1"/>
  <c r="G2760" i="11"/>
  <c r="I2760" i="11" s="1"/>
  <c r="G2759" i="11"/>
  <c r="I2759" i="11" s="1"/>
  <c r="G2758" i="11"/>
  <c r="I2758" i="11" s="1"/>
  <c r="G2757" i="11"/>
  <c r="I2757" i="11" s="1"/>
  <c r="G2756" i="11"/>
  <c r="I2756" i="11"/>
  <c r="G2755" i="11"/>
  <c r="I2755" i="11" s="1"/>
  <c r="G2754" i="11"/>
  <c r="I2754" i="11" s="1"/>
  <c r="G2753" i="11"/>
  <c r="I2753" i="11" s="1"/>
  <c r="G2752" i="11"/>
  <c r="I2752" i="11" s="1"/>
  <c r="G2751" i="11"/>
  <c r="I2751" i="1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 s="1"/>
  <c r="G2744" i="11"/>
  <c r="I2744" i="11" s="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 s="1"/>
  <c r="G2737" i="11"/>
  <c r="I2737" i="11" s="1"/>
  <c r="G2736" i="11"/>
  <c r="I2736" i="11" s="1"/>
  <c r="G2735" i="11"/>
  <c r="I2735" i="1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 s="1"/>
  <c r="G2728" i="11"/>
  <c r="I2728" i="11" s="1"/>
  <c r="G2727" i="11"/>
  <c r="I2727" i="11" s="1"/>
  <c r="G2726" i="11"/>
  <c r="I2726" i="11" s="1"/>
  <c r="G2725" i="11"/>
  <c r="I2725" i="11" s="1"/>
  <c r="G2724" i="11"/>
  <c r="I2724" i="11"/>
  <c r="G2723" i="11"/>
  <c r="I2723" i="11" s="1"/>
  <c r="G2722" i="11"/>
  <c r="I2722" i="11" s="1"/>
  <c r="G2721" i="11"/>
  <c r="I2721" i="11" s="1"/>
  <c r="G2720" i="11"/>
  <c r="I2720" i="11" s="1"/>
  <c r="G2719" i="11"/>
  <c r="I2719" i="1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 s="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 s="1"/>
  <c r="G2705" i="11"/>
  <c r="I2705" i="11" s="1"/>
  <c r="G2704" i="11"/>
  <c r="I2704" i="11" s="1"/>
  <c r="G2703" i="11"/>
  <c r="I2703" i="11"/>
  <c r="G2702" i="11"/>
  <c r="I2702" i="11" s="1"/>
  <c r="G2701" i="11"/>
  <c r="I2701" i="11" s="1"/>
  <c r="G2700" i="11"/>
  <c r="I2700" i="11"/>
  <c r="G2699" i="11"/>
  <c r="I2699" i="11" s="1"/>
  <c r="G2698" i="11"/>
  <c r="I2698" i="11"/>
  <c r="G2697" i="11"/>
  <c r="I2697" i="11" s="1"/>
  <c r="G2696" i="11"/>
  <c r="I2696" i="11" s="1"/>
  <c r="G2695" i="11"/>
  <c r="I2695" i="11" s="1"/>
  <c r="G2694" i="11"/>
  <c r="I2694" i="11" s="1"/>
  <c r="G2693" i="11"/>
  <c r="I2693" i="11" s="1"/>
  <c r="G2692" i="11"/>
  <c r="I2692" i="11" s="1"/>
  <c r="G2691" i="11"/>
  <c r="I2691" i="11" s="1"/>
  <c r="G2690" i="11"/>
  <c r="I2690" i="11" s="1"/>
  <c r="G2689" i="11"/>
  <c r="I2689" i="11" s="1"/>
  <c r="G2688" i="11"/>
  <c r="I2688" i="11" s="1"/>
  <c r="G2687" i="11"/>
  <c r="I2687" i="11"/>
  <c r="G2686" i="11"/>
  <c r="I2686" i="11"/>
  <c r="G2685" i="11"/>
  <c r="I2685" i="11" s="1"/>
  <c r="G2684" i="11"/>
  <c r="I2684" i="11"/>
  <c r="G2683" i="11"/>
  <c r="I2683" i="11" s="1"/>
  <c r="G2682" i="11"/>
  <c r="I2682" i="11" s="1"/>
  <c r="G2681" i="11"/>
  <c r="I2681" i="11" s="1"/>
  <c r="G2680" i="11"/>
  <c r="I2680" i="11" s="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 s="1"/>
  <c r="G2673" i="11"/>
  <c r="I2673" i="11" s="1"/>
  <c r="G2672" i="11"/>
  <c r="I2672" i="11" s="1"/>
  <c r="G2671" i="11"/>
  <c r="I2671" i="11" s="1"/>
  <c r="G2670" i="11"/>
  <c r="I2670" i="11" s="1"/>
  <c r="G2669" i="11"/>
  <c r="I2669" i="11" s="1"/>
  <c r="G2668" i="11"/>
  <c r="I2668" i="11"/>
  <c r="G2667" i="11"/>
  <c r="I2667" i="11" s="1"/>
  <c r="G2666" i="11"/>
  <c r="I2666" i="11"/>
  <c r="G2665" i="11"/>
  <c r="I2665" i="11" s="1"/>
  <c r="G2664" i="11"/>
  <c r="I2664" i="11" s="1"/>
  <c r="G2663" i="11"/>
  <c r="I2663" i="11" s="1"/>
  <c r="G2662" i="11"/>
  <c r="I2662" i="11" s="1"/>
  <c r="G2661" i="11"/>
  <c r="I2661" i="11" s="1"/>
  <c r="G2660" i="11"/>
  <c r="I2660" i="11"/>
  <c r="G2659" i="11"/>
  <c r="I2659" i="11" s="1"/>
  <c r="G2658" i="11"/>
  <c r="I2658" i="11" s="1"/>
  <c r="G2657" i="11"/>
  <c r="I2657" i="11" s="1"/>
  <c r="G2656" i="11"/>
  <c r="I2656" i="11" s="1"/>
  <c r="G2655" i="11"/>
  <c r="I2655" i="11"/>
  <c r="G2654" i="11"/>
  <c r="I2654" i="11" s="1"/>
  <c r="G2653" i="11"/>
  <c r="I2653" i="11" s="1"/>
  <c r="G2652" i="11"/>
  <c r="I2652" i="11"/>
  <c r="G2651" i="11"/>
  <c r="I2651" i="11" s="1"/>
  <c r="G2650" i="11"/>
  <c r="I2650" i="11" s="1"/>
  <c r="G2649" i="11"/>
  <c r="I2649" i="11" s="1"/>
  <c r="G2648" i="11"/>
  <c r="I2648" i="11" s="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 s="1"/>
  <c r="G2641" i="11"/>
  <c r="I2641" i="11" s="1"/>
  <c r="G2640" i="11"/>
  <c r="I2640" i="11" s="1"/>
  <c r="G2639" i="11"/>
  <c r="I2639" i="11" s="1"/>
  <c r="G2638" i="11"/>
  <c r="I2638" i="11" s="1"/>
  <c r="G2637" i="11"/>
  <c r="I2637" i="11" s="1"/>
  <c r="G2636" i="11"/>
  <c r="I2636" i="11"/>
  <c r="G2635" i="11"/>
  <c r="I2635" i="11" s="1"/>
  <c r="G2634" i="11"/>
  <c r="I2634" i="11"/>
  <c r="G2633" i="11"/>
  <c r="I2633" i="11" s="1"/>
  <c r="G2632" i="11"/>
  <c r="I2632" i="11" s="1"/>
  <c r="G2631" i="11"/>
  <c r="I2631" i="11" s="1"/>
  <c r="G2630" i="11"/>
  <c r="I2630" i="11" s="1"/>
  <c r="G2629" i="11"/>
  <c r="I2629" i="11" s="1"/>
  <c r="G2628" i="11"/>
  <c r="I2628" i="11"/>
  <c r="G2627" i="11"/>
  <c r="I2627" i="11" s="1"/>
  <c r="G2626" i="11"/>
  <c r="I2626" i="11" s="1"/>
  <c r="G2625" i="11"/>
  <c r="I2625" i="11" s="1"/>
  <c r="G2624" i="11"/>
  <c r="I2624" i="11" s="1"/>
  <c r="G2623" i="11"/>
  <c r="I2623" i="11"/>
  <c r="G2622" i="11"/>
  <c r="I2622" i="11" s="1"/>
  <c r="G2621" i="11"/>
  <c r="I2621" i="11" s="1"/>
  <c r="G2620" i="11"/>
  <c r="I2620" i="11"/>
  <c r="G2619" i="11"/>
  <c r="I2619" i="11" s="1"/>
  <c r="G2618" i="11"/>
  <c r="I2618" i="11" s="1"/>
  <c r="G2617" i="11"/>
  <c r="I2617" i="11" s="1"/>
  <c r="G2616" i="11"/>
  <c r="I2616" i="11" s="1"/>
  <c r="G2615" i="11"/>
  <c r="I2615" i="11"/>
  <c r="G2614" i="11"/>
  <c r="I2614" i="11"/>
  <c r="G2613" i="11"/>
  <c r="I2613" i="11" s="1"/>
  <c r="G2612" i="11"/>
  <c r="I2612" i="11" s="1"/>
  <c r="G2611" i="11"/>
  <c r="I2611" i="11" s="1"/>
  <c r="G2610" i="11"/>
  <c r="I2610" i="11"/>
  <c r="G2609" i="11"/>
  <c r="I2609" i="11" s="1"/>
  <c r="G2608" i="11"/>
  <c r="I2608" i="11" s="1"/>
  <c r="G2607" i="11"/>
  <c r="I2607" i="11"/>
  <c r="G2606" i="11"/>
  <c r="I2606" i="11" s="1"/>
  <c r="G2605" i="11"/>
  <c r="I2605" i="11" s="1"/>
  <c r="G2604" i="11"/>
  <c r="I2604" i="11"/>
  <c r="G2603" i="11"/>
  <c r="I2603" i="11" s="1"/>
  <c r="G2602" i="11"/>
  <c r="I2602" i="11" s="1"/>
  <c r="G2601" i="11"/>
  <c r="I2601" i="11" s="1"/>
  <c r="G2600" i="11"/>
  <c r="I2600" i="11"/>
  <c r="G2599" i="11"/>
  <c r="I2599" i="11"/>
  <c r="G2598" i="11"/>
  <c r="I2598" i="11" s="1"/>
  <c r="G2597" i="11"/>
  <c r="I2597" i="11" s="1"/>
  <c r="G2596" i="11"/>
  <c r="I2596" i="11" s="1"/>
  <c r="G2595" i="11"/>
  <c r="I2595" i="11" s="1"/>
  <c r="G2594" i="11"/>
  <c r="I2594" i="11" s="1"/>
  <c r="G2593" i="11"/>
  <c r="I2593" i="11" s="1"/>
  <c r="G2592" i="11"/>
  <c r="I2592" i="11"/>
  <c r="G2591" i="11"/>
  <c r="I2591" i="11" s="1"/>
  <c r="G2590" i="11"/>
  <c r="I2590" i="11" s="1"/>
  <c r="G2589" i="11"/>
  <c r="I2589" i="11" s="1"/>
  <c r="G2588" i="11"/>
  <c r="I2588" i="11"/>
  <c r="G2587" i="11"/>
  <c r="I2587" i="11" s="1"/>
  <c r="G2586" i="11"/>
  <c r="I2586" i="11" s="1"/>
  <c r="G2585" i="11"/>
  <c r="I2585" i="11" s="1"/>
  <c r="G2584" i="11"/>
  <c r="I2584" i="11"/>
  <c r="G2583" i="11"/>
  <c r="I2583" i="11"/>
  <c r="G2582" i="11"/>
  <c r="I2582" i="11"/>
  <c r="G2581" i="11"/>
  <c r="I2581" i="11" s="1"/>
  <c r="G2580" i="11"/>
  <c r="I2580" i="11" s="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 s="1"/>
  <c r="G2571" i="11"/>
  <c r="I2571" i="11" s="1"/>
  <c r="G2570" i="11"/>
  <c r="I2570" i="11"/>
  <c r="G2569" i="11"/>
  <c r="I2569" i="11"/>
  <c r="G2568" i="11"/>
  <c r="I2568" i="11" s="1"/>
  <c r="G2567" i="11"/>
  <c r="I2567" i="11" s="1"/>
  <c r="G2566" i="11"/>
  <c r="I2566" i="11"/>
  <c r="G2565" i="11"/>
  <c r="I2565" i="11" s="1"/>
  <c r="G2564" i="11"/>
  <c r="I2564" i="11" s="1"/>
  <c r="G2563" i="11"/>
  <c r="I2563" i="11" s="1"/>
  <c r="G2562" i="11"/>
  <c r="I2562" i="11"/>
  <c r="G2561" i="11"/>
  <c r="I2561" i="11"/>
  <c r="G2560" i="11"/>
  <c r="I2560" i="11" s="1"/>
  <c r="G2559" i="11"/>
  <c r="I2559" i="11"/>
  <c r="G2558" i="11"/>
  <c r="I2558" i="11"/>
  <c r="G2557" i="11"/>
  <c r="I2557" i="11"/>
  <c r="G2556" i="11"/>
  <c r="I2556" i="11" s="1"/>
  <c r="G2555" i="11"/>
  <c r="I2555" i="11" s="1"/>
  <c r="G2554" i="11"/>
  <c r="I2554" i="11"/>
  <c r="G2553" i="11"/>
  <c r="I2553" i="11" s="1"/>
  <c r="G2552" i="11"/>
  <c r="I2552" i="11" s="1"/>
  <c r="G2551" i="11"/>
  <c r="I2551" i="11"/>
  <c r="G2550" i="11"/>
  <c r="I2550" i="11"/>
  <c r="G2549" i="11"/>
  <c r="I2549" i="11" s="1"/>
  <c r="G2548" i="11"/>
  <c r="I2548" i="11" s="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 s="1"/>
  <c r="G2541" i="11"/>
  <c r="I2541" i="11"/>
  <c r="G2540" i="11"/>
  <c r="I2540" i="11" s="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/>
  <c r="G2532" i="11"/>
  <c r="I2532" i="11" s="1"/>
  <c r="G2531" i="11"/>
  <c r="I2531" i="11" s="1"/>
  <c r="G2530" i="11"/>
  <c r="I2530" i="11"/>
  <c r="G2529" i="11"/>
  <c r="I2529" i="11" s="1"/>
  <c r="G2528" i="11"/>
  <c r="I2528" i="11" s="1"/>
  <c r="G2527" i="11"/>
  <c r="I2527" i="11"/>
  <c r="G2526" i="11"/>
  <c r="I2526" i="11" s="1"/>
  <c r="G2525" i="11"/>
  <c r="I2525" i="11"/>
  <c r="G2524" i="11"/>
  <c r="I2524" i="11" s="1"/>
  <c r="G2523" i="11"/>
  <c r="I2523" i="11" s="1"/>
  <c r="G2522" i="11"/>
  <c r="I2522" i="11" s="1"/>
  <c r="G2521" i="11"/>
  <c r="I2521" i="11"/>
  <c r="G2520" i="11"/>
  <c r="I2520" i="11" s="1"/>
  <c r="G2519" i="11"/>
  <c r="I2519" i="11" s="1"/>
  <c r="G2518" i="11"/>
  <c r="I2518" i="11" s="1"/>
  <c r="G2517" i="11"/>
  <c r="I2517" i="11"/>
  <c r="G2516" i="11"/>
  <c r="I2516" i="11" s="1"/>
  <c r="G2515" i="11"/>
  <c r="I2515" i="11" s="1"/>
  <c r="G2514" i="11"/>
  <c r="I2514" i="11"/>
  <c r="G2513" i="11"/>
  <c r="I2513" i="11"/>
  <c r="G2512" i="11"/>
  <c r="I2512" i="11" s="1"/>
  <c r="G2511" i="11"/>
  <c r="I2511" i="11"/>
  <c r="G2510" i="11"/>
  <c r="I2510" i="11" s="1"/>
  <c r="G2509" i="11"/>
  <c r="I2509" i="11"/>
  <c r="G2508" i="11"/>
  <c r="I2508" i="11" s="1"/>
  <c r="G2507" i="11"/>
  <c r="I2507" i="11" s="1"/>
  <c r="G2506" i="11"/>
  <c r="I2506" i="11" s="1"/>
  <c r="G2505" i="11"/>
  <c r="I2505" i="11"/>
  <c r="G2504" i="11"/>
  <c r="I2504" i="11" s="1"/>
  <c r="G2503" i="11"/>
  <c r="I2503" i="11"/>
  <c r="G2502" i="11"/>
  <c r="I2502" i="11"/>
  <c r="G2501" i="11"/>
  <c r="I2501" i="11"/>
  <c r="G2500" i="11"/>
  <c r="I2500" i="11" s="1"/>
  <c r="G2499" i="11"/>
  <c r="I2499" i="11" s="1"/>
  <c r="G2498" i="11"/>
  <c r="I2498" i="11" s="1"/>
  <c r="G2497" i="11"/>
  <c r="I2497" i="11"/>
  <c r="G2496" i="11"/>
  <c r="I2496" i="11" s="1"/>
  <c r="G2495" i="11"/>
  <c r="I2495" i="11"/>
  <c r="G2494" i="11"/>
  <c r="I2494" i="11" s="1"/>
  <c r="G2493" i="11"/>
  <c r="I2493" i="11" s="1"/>
  <c r="G2492" i="11"/>
  <c r="I2492" i="11" s="1"/>
  <c r="G2491" i="11"/>
  <c r="I2491" i="11" s="1"/>
  <c r="G2490" i="11"/>
  <c r="I2490" i="11" s="1"/>
  <c r="G2489" i="11"/>
  <c r="I2489" i="11"/>
  <c r="G2488" i="11"/>
  <c r="I2488" i="11" s="1"/>
  <c r="G2487" i="11"/>
  <c r="I2487" i="11"/>
  <c r="G2486" i="11"/>
  <c r="I2486" i="11" s="1"/>
  <c r="G2485" i="11"/>
  <c r="I2485" i="11"/>
  <c r="G2484" i="11"/>
  <c r="I2484" i="11" s="1"/>
  <c r="G2483" i="11"/>
  <c r="I2483" i="11" s="1"/>
  <c r="G2482" i="11"/>
  <c r="I2482" i="11"/>
  <c r="G2481" i="11"/>
  <c r="I2481" i="11" s="1"/>
  <c r="G2480" i="11"/>
  <c r="I2480" i="11" s="1"/>
  <c r="G2479" i="11"/>
  <c r="I2479" i="11"/>
  <c r="G2478" i="11"/>
  <c r="I2478" i="11"/>
  <c r="G2477" i="11"/>
  <c r="I2477" i="11" s="1"/>
  <c r="G2476" i="11"/>
  <c r="I2476" i="11" s="1"/>
  <c r="G2475" i="11"/>
  <c r="I2475" i="11" s="1"/>
  <c r="G2474" i="11"/>
  <c r="I2474" i="11" s="1"/>
  <c r="G2473" i="11"/>
  <c r="I2473" i="11" s="1"/>
  <c r="G2472" i="11"/>
  <c r="I2472" i="11" s="1"/>
  <c r="G2471" i="11"/>
  <c r="I2471" i="11" s="1"/>
  <c r="G2470" i="11"/>
  <c r="I2470" i="11" s="1"/>
  <c r="G2469" i="11"/>
  <c r="I2469" i="11" s="1"/>
  <c r="G2468" i="11"/>
  <c r="I2468" i="11" s="1"/>
  <c r="G2467" i="11"/>
  <c r="I2467" i="11" s="1"/>
  <c r="G2466" i="11"/>
  <c r="I2466" i="11" s="1"/>
  <c r="G2465" i="11"/>
  <c r="I2465" i="11"/>
  <c r="G2464" i="11"/>
  <c r="I2464" i="11" s="1"/>
  <c r="G2463" i="11"/>
  <c r="I2463" i="11" s="1"/>
  <c r="G2462" i="11"/>
  <c r="I2462" i="11"/>
  <c r="G2461" i="11"/>
  <c r="I2461" i="11"/>
  <c r="G2460" i="11"/>
  <c r="I2460" i="11" s="1"/>
  <c r="G2459" i="11"/>
  <c r="I2459" i="11" s="1"/>
  <c r="G2458" i="11"/>
  <c r="I2458" i="11"/>
  <c r="G2457" i="11"/>
  <c r="I2457" i="11" s="1"/>
  <c r="G2456" i="11"/>
  <c r="I2456" i="11" s="1"/>
  <c r="G2455" i="11"/>
  <c r="I2455" i="11"/>
  <c r="G2454" i="11"/>
  <c r="I2454" i="11"/>
  <c r="G2453" i="11"/>
  <c r="I2453" i="11"/>
  <c r="G2452" i="11"/>
  <c r="I2452" i="11" s="1"/>
  <c r="G2451" i="11"/>
  <c r="I2451" i="11" s="1"/>
  <c r="G2450" i="11"/>
  <c r="I2450" i="11" s="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 s="1"/>
  <c r="G2443" i="11"/>
  <c r="I2443" i="11" s="1"/>
  <c r="G2442" i="11"/>
  <c r="I2442" i="11"/>
  <c r="G2441" i="11"/>
  <c r="I2441" i="11"/>
  <c r="G2440" i="11"/>
  <c r="I2440" i="11" s="1"/>
  <c r="G2439" i="11"/>
  <c r="I2439" i="11" s="1"/>
  <c r="G2438" i="11"/>
  <c r="I2438" i="11"/>
  <c r="G2437" i="11"/>
  <c r="I2437" i="11" s="1"/>
  <c r="G2436" i="11"/>
  <c r="I2436" i="11" s="1"/>
  <c r="G2435" i="11"/>
  <c r="I2435" i="11" s="1"/>
  <c r="G2434" i="11"/>
  <c r="I2434" i="11"/>
  <c r="G2433" i="11"/>
  <c r="I2433" i="11"/>
  <c r="G2432" i="11"/>
  <c r="I2432" i="11" s="1"/>
  <c r="G2431" i="11"/>
  <c r="I2431" i="11"/>
  <c r="G2430" i="11"/>
  <c r="I2430" i="11"/>
  <c r="G2429" i="11"/>
  <c r="I2429" i="11"/>
  <c r="G2428" i="11"/>
  <c r="I2428" i="11" s="1"/>
  <c r="G2427" i="11"/>
  <c r="I2427" i="11" s="1"/>
  <c r="G2426" i="11"/>
  <c r="I2426" i="11"/>
  <c r="G2425" i="11"/>
  <c r="I2425" i="11"/>
  <c r="G2424" i="11"/>
  <c r="I2424" i="11" s="1"/>
  <c r="G2423" i="11"/>
  <c r="I2423" i="11"/>
  <c r="G2422" i="11"/>
  <c r="I2422" i="11" s="1"/>
  <c r="G2421" i="11"/>
  <c r="I2421" i="11"/>
  <c r="G2420" i="11"/>
  <c r="I2420" i="11" s="1"/>
  <c r="G2419" i="11"/>
  <c r="I2419" i="11"/>
  <c r="G2418" i="11"/>
  <c r="I2418" i="11" s="1"/>
  <c r="G2417" i="11"/>
  <c r="I2417" i="11"/>
  <c r="G2416" i="11"/>
  <c r="I2416" i="11" s="1"/>
  <c r="G2415" i="11"/>
  <c r="I2415" i="11" s="1"/>
  <c r="G2414" i="11"/>
  <c r="I2414" i="11"/>
  <c r="G2413" i="11"/>
  <c r="I2413" i="11" s="1"/>
  <c r="G2412" i="11"/>
  <c r="I2412" i="11" s="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 s="1"/>
  <c r="G2405" i="11"/>
  <c r="I2405" i="11"/>
  <c r="G2404" i="11"/>
  <c r="I2404" i="11" s="1"/>
  <c r="G2403" i="11"/>
  <c r="I2403" i="11" s="1"/>
  <c r="G2402" i="11"/>
  <c r="I2402" i="11" s="1"/>
  <c r="G2401" i="11"/>
  <c r="I2401" i="11"/>
  <c r="G2400" i="11"/>
  <c r="I2400" i="11" s="1"/>
  <c r="G2399" i="11"/>
  <c r="I2399" i="11"/>
  <c r="G2398" i="11"/>
  <c r="I2398" i="11" s="1"/>
  <c r="G2397" i="11"/>
  <c r="I2397" i="11" s="1"/>
  <c r="G2396" i="11"/>
  <c r="I2396" i="11" s="1"/>
  <c r="G2395" i="11"/>
  <c r="I2395" i="11" s="1"/>
  <c r="G2394" i="11"/>
  <c r="I2394" i="11" s="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 s="1"/>
  <c r="G2387" i="11"/>
  <c r="I2387" i="11"/>
  <c r="G2386" i="11"/>
  <c r="I2386" i="11"/>
  <c r="G2385" i="11"/>
  <c r="I2385" i="11" s="1"/>
  <c r="G2384" i="11"/>
  <c r="I2384" i="11" s="1"/>
  <c r="G2383" i="11"/>
  <c r="I2383" i="11"/>
  <c r="G2382" i="11"/>
  <c r="I2382" i="11" s="1"/>
  <c r="G2381" i="11"/>
  <c r="I2381" i="11"/>
  <c r="G2380" i="11"/>
  <c r="I2380" i="11" s="1"/>
  <c r="G2379" i="11"/>
  <c r="I2379" i="11"/>
  <c r="G2378" i="11"/>
  <c r="I2378" i="11"/>
  <c r="G2377" i="11"/>
  <c r="I2377" i="11"/>
  <c r="G2376" i="11"/>
  <c r="I2376" i="11" s="1"/>
  <c r="G2375" i="11"/>
  <c r="I2375" i="11"/>
  <c r="G2374" i="11"/>
  <c r="I2374" i="11"/>
  <c r="G2373" i="11"/>
  <c r="I2373" i="11" s="1"/>
  <c r="G2372" i="11"/>
  <c r="I2372" i="11" s="1"/>
  <c r="G2371" i="11"/>
  <c r="I2371" i="11"/>
  <c r="G2370" i="11"/>
  <c r="I2370" i="11"/>
  <c r="G2369" i="11"/>
  <c r="I2369" i="11"/>
  <c r="G2368" i="11"/>
  <c r="I2368" i="11" s="1"/>
  <c r="G2367" i="11"/>
  <c r="I2367" i="11"/>
  <c r="G2366" i="11"/>
  <c r="I2366" i="11"/>
  <c r="G2365" i="11"/>
  <c r="I2365" i="11"/>
  <c r="G2364" i="11"/>
  <c r="I2364" i="11" s="1"/>
  <c r="G2363" i="11"/>
  <c r="I2363" i="11" s="1"/>
  <c r="G2362" i="11"/>
  <c r="I2362" i="11"/>
  <c r="G2361" i="11"/>
  <c r="I2361" i="11"/>
  <c r="G2360" i="11"/>
  <c r="I2360" i="11" s="1"/>
  <c r="G2359" i="11"/>
  <c r="I2359" i="11"/>
  <c r="G2358" i="11"/>
  <c r="I2358" i="11" s="1"/>
  <c r="G2357" i="11"/>
  <c r="I2357" i="11"/>
  <c r="G2356" i="11"/>
  <c r="I2356" i="11" s="1"/>
  <c r="G2355" i="11"/>
  <c r="I2355" i="11"/>
  <c r="G2354" i="11"/>
  <c r="I2354" i="11" s="1"/>
  <c r="G2353" i="11"/>
  <c r="I2353" i="11"/>
  <c r="G2352" i="11"/>
  <c r="I2352" i="11" s="1"/>
  <c r="G2351" i="11"/>
  <c r="I2351" i="11" s="1"/>
  <c r="G2350" i="11"/>
  <c r="I2350" i="11"/>
  <c r="G2349" i="11"/>
  <c r="I2349" i="11"/>
  <c r="G2348" i="11"/>
  <c r="I2348" i="11" s="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 s="1"/>
  <c r="G2341" i="11"/>
  <c r="I2341" i="11"/>
  <c r="G2340" i="11"/>
  <c r="I2340" i="11" s="1"/>
  <c r="G2339" i="11"/>
  <c r="I2339" i="11" s="1"/>
  <c r="G2338" i="11"/>
  <c r="I2338" i="11" s="1"/>
  <c r="G2337" i="11"/>
  <c r="I2337" i="11"/>
  <c r="G2336" i="11"/>
  <c r="I2336" i="11" s="1"/>
  <c r="G2335" i="11"/>
  <c r="I2335" i="11"/>
  <c r="G2334" i="11"/>
  <c r="I2334" i="11" s="1"/>
  <c r="G2333" i="11"/>
  <c r="I2333" i="11" s="1"/>
  <c r="G2332" i="11"/>
  <c r="I2332" i="11" s="1"/>
  <c r="G2331" i="11"/>
  <c r="I2331" i="11"/>
  <c r="G2330" i="11"/>
  <c r="I2330" i="11" s="1"/>
  <c r="G2329" i="11"/>
  <c r="I2329" i="11" s="1"/>
  <c r="G2328" i="11"/>
  <c r="I2328" i="11" s="1"/>
  <c r="G2327" i="11"/>
  <c r="I2327" i="11" s="1"/>
  <c r="G2326" i="11"/>
  <c r="I2326" i="11"/>
  <c r="G2325" i="11"/>
  <c r="I2325" i="11" s="1"/>
  <c r="G2324" i="11"/>
  <c r="I2324" i="11" s="1"/>
  <c r="G2323" i="11"/>
  <c r="I2323" i="11"/>
  <c r="G2322" i="11"/>
  <c r="I2322" i="11"/>
  <c r="G2321" i="11"/>
  <c r="I2321" i="11" s="1"/>
  <c r="G2320" i="11"/>
  <c r="I2320" i="11" s="1"/>
  <c r="G2319" i="11"/>
  <c r="I2319" i="11"/>
  <c r="G2318" i="11"/>
  <c r="I2318" i="11" s="1"/>
  <c r="G2317" i="11"/>
  <c r="I2317" i="11"/>
  <c r="G2316" i="11"/>
  <c r="I2316" i="11" s="1"/>
  <c r="G2315" i="11"/>
  <c r="I2315" i="11"/>
  <c r="G2314" i="11"/>
  <c r="I2314" i="11"/>
  <c r="G2313" i="11"/>
  <c r="I2313" i="11"/>
  <c r="G2312" i="11"/>
  <c r="I2312" i="11" s="1"/>
  <c r="G2311" i="11"/>
  <c r="I2311" i="11"/>
  <c r="G2310" i="11"/>
  <c r="I2310" i="11"/>
  <c r="G2309" i="11"/>
  <c r="I2309" i="11" s="1"/>
  <c r="G2308" i="11"/>
  <c r="I2308" i="11" s="1"/>
  <c r="G2307" i="11"/>
  <c r="I2307" i="11"/>
  <c r="G2306" i="11"/>
  <c r="I2306" i="11"/>
  <c r="G2305" i="11"/>
  <c r="I2305" i="11"/>
  <c r="G2304" i="11"/>
  <c r="I2304" i="11" s="1"/>
  <c r="G2303" i="11"/>
  <c r="I2303" i="11"/>
  <c r="G2302" i="11"/>
  <c r="I2302" i="11"/>
  <c r="G2301" i="11"/>
  <c r="I2301" i="11"/>
  <c r="G2300" i="11"/>
  <c r="I2300" i="11" s="1"/>
  <c r="G2299" i="11"/>
  <c r="I2299" i="11" s="1"/>
  <c r="G2298" i="11"/>
  <c r="I2298" i="11"/>
  <c r="G2297" i="11"/>
  <c r="I2297" i="11"/>
  <c r="G2296" i="11"/>
  <c r="I2296" i="11" s="1"/>
  <c r="G2295" i="11"/>
  <c r="I2295" i="11"/>
  <c r="G2294" i="11"/>
  <c r="I2294" i="11"/>
  <c r="G2293" i="11"/>
  <c r="I2293" i="11"/>
  <c r="G2292" i="11"/>
  <c r="I2292" i="11" s="1"/>
  <c r="G2291" i="11"/>
  <c r="I2291" i="11"/>
  <c r="G2290" i="11"/>
  <c r="I2290" i="11" s="1"/>
  <c r="G2289" i="11"/>
  <c r="I2289" i="11"/>
  <c r="G2288" i="11"/>
  <c r="I2288" i="11" s="1"/>
  <c r="G2287" i="11"/>
  <c r="I2287" i="11" s="1"/>
  <c r="G2286" i="11"/>
  <c r="I2286" i="11"/>
  <c r="G2285" i="11"/>
  <c r="I2285" i="11"/>
  <c r="G2284" i="11"/>
  <c r="I2284" i="11" s="1"/>
  <c r="G2283" i="11"/>
  <c r="I2283" i="11" s="1"/>
  <c r="G2282" i="11"/>
  <c r="I2282" i="11"/>
  <c r="G2281" i="11"/>
  <c r="I2281" i="11" s="1"/>
  <c r="G2280" i="11"/>
  <c r="I2280" i="11" s="1"/>
  <c r="G2279" i="11"/>
  <c r="I2279" i="11" s="1"/>
  <c r="G2278" i="11"/>
  <c r="I2278" i="11" s="1"/>
  <c r="G2277" i="11"/>
  <c r="I2277" i="11"/>
  <c r="G2276" i="11"/>
  <c r="I2276" i="11"/>
  <c r="G2275" i="11"/>
  <c r="I2275" i="11"/>
  <c r="G2274" i="11"/>
  <c r="I2274" i="11"/>
  <c r="G2273" i="11"/>
  <c r="I2273" i="11" s="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 s="1"/>
  <c r="G2266" i="11"/>
  <c r="I2266" i="11" s="1"/>
  <c r="G2265" i="11"/>
  <c r="I2265" i="11"/>
  <c r="G2264" i="11"/>
  <c r="I2264" i="11" s="1"/>
  <c r="G2263" i="11"/>
  <c r="I2263" i="11"/>
  <c r="G2262" i="11"/>
  <c r="I2262" i="11" s="1"/>
  <c r="G2261" i="11"/>
  <c r="I2261" i="11" s="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 s="1"/>
  <c r="G2254" i="11"/>
  <c r="I2254" i="11"/>
  <c r="G2253" i="11"/>
  <c r="I2253" i="11"/>
  <c r="G2252" i="11"/>
  <c r="I2252" i="11"/>
  <c r="G2251" i="11"/>
  <c r="I2251" i="11"/>
  <c r="G2250" i="11"/>
  <c r="I2250" i="11" s="1"/>
  <c r="G2249" i="11"/>
  <c r="I2249" i="11" s="1"/>
  <c r="G2248" i="11"/>
  <c r="I2248" i="11" s="1"/>
  <c r="G2247" i="11"/>
  <c r="I2247" i="11" s="1"/>
  <c r="G2246" i="11"/>
  <c r="I2246" i="11"/>
  <c r="G2245" i="11"/>
  <c r="I2245" i="11" s="1"/>
  <c r="G2244" i="11"/>
  <c r="I2244" i="11" s="1"/>
  <c r="G2243" i="11"/>
  <c r="I2243" i="11" s="1"/>
  <c r="G2242" i="11"/>
  <c r="I2242" i="11" s="1"/>
  <c r="G2241" i="11"/>
  <c r="I2241" i="11"/>
  <c r="G2240" i="11"/>
  <c r="I2240" i="11" s="1"/>
  <c r="G2239" i="11"/>
  <c r="I2239" i="11"/>
  <c r="G2238" i="11"/>
  <c r="I2238" i="11" s="1"/>
  <c r="G2237" i="11"/>
  <c r="I2237" i="11"/>
  <c r="G2236" i="11"/>
  <c r="I2236" i="11"/>
  <c r="G2235" i="11"/>
  <c r="I2235" i="11"/>
  <c r="G2234" i="11"/>
  <c r="I2234" i="11" s="1"/>
  <c r="G2233" i="11"/>
  <c r="I2233" i="11" s="1"/>
  <c r="G2232" i="11"/>
  <c r="I2232" i="11" s="1"/>
  <c r="G2231" i="11"/>
  <c r="I2231" i="11"/>
  <c r="G2230" i="11"/>
  <c r="I2230" i="11" s="1"/>
  <c r="G2229" i="11"/>
  <c r="I2229" i="11"/>
  <c r="G2228" i="11"/>
  <c r="I2228" i="11" s="1"/>
  <c r="G2227" i="11"/>
  <c r="I2227" i="11" s="1"/>
  <c r="G2226" i="11"/>
  <c r="I2226" i="11" s="1"/>
  <c r="G2225" i="11"/>
  <c r="I2225" i="11"/>
  <c r="G2224" i="11"/>
  <c r="I2224" i="11" s="1"/>
  <c r="G2223" i="11"/>
  <c r="I2223" i="11" s="1"/>
  <c r="G2222" i="11"/>
  <c r="I2222" i="11"/>
  <c r="G2221" i="11"/>
  <c r="I2221" i="11" s="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 s="1"/>
  <c r="G2212" i="11"/>
  <c r="I2212" i="11"/>
  <c r="G2211" i="11"/>
  <c r="I2211" i="11" s="1"/>
  <c r="G2210" i="11"/>
  <c r="I2210" i="11" s="1"/>
  <c r="G2209" i="11"/>
  <c r="I2209" i="11"/>
  <c r="G2208" i="11"/>
  <c r="I2208" i="11" s="1"/>
  <c r="G2207" i="11"/>
  <c r="I2207" i="11" s="1"/>
  <c r="G2206" i="11"/>
  <c r="I2206" i="11" s="1"/>
  <c r="G2205" i="11"/>
  <c r="I2205" i="11"/>
  <c r="G2204" i="11"/>
  <c r="I2204" i="11" s="1"/>
  <c r="G2203" i="11"/>
  <c r="I2203" i="11" s="1"/>
  <c r="G2202" i="11"/>
  <c r="I2202" i="11"/>
  <c r="G2201" i="11"/>
  <c r="I2201" i="11"/>
  <c r="G2200" i="11"/>
  <c r="I2200" i="11" s="1"/>
  <c r="G2199" i="11"/>
  <c r="I2199" i="11" s="1"/>
  <c r="G2198" i="11"/>
  <c r="I2198" i="11"/>
  <c r="G2197" i="11"/>
  <c r="I2197" i="11"/>
  <c r="G2196" i="11"/>
  <c r="I2196" i="11" s="1"/>
  <c r="G2195" i="11"/>
  <c r="I2195" i="11"/>
  <c r="G2194" i="11"/>
  <c r="I2194" i="11" s="1"/>
  <c r="G2193" i="11"/>
  <c r="I2193" i="11" s="1"/>
  <c r="G2192" i="11"/>
  <c r="I2192" i="11" s="1"/>
  <c r="G2191" i="11"/>
  <c r="I2191" i="11"/>
  <c r="G2190" i="11"/>
  <c r="I2190" i="11"/>
  <c r="G2189" i="11"/>
  <c r="I2189" i="11" s="1"/>
  <c r="G2188" i="11"/>
  <c r="I2188" i="11"/>
  <c r="G2187" i="11"/>
  <c r="I2187" i="11" s="1"/>
  <c r="G2186" i="11"/>
  <c r="I2186" i="11"/>
  <c r="G2185" i="11"/>
  <c r="I2185" i="11"/>
  <c r="G2184" i="11"/>
  <c r="I2184" i="11" s="1"/>
  <c r="G2183" i="11"/>
  <c r="I2183" i="11" s="1"/>
  <c r="G2182" i="11"/>
  <c r="I2182" i="11" s="1"/>
  <c r="G2181" i="11"/>
  <c r="I2181" i="11" s="1"/>
  <c r="G2180" i="11"/>
  <c r="I2180" i="11"/>
  <c r="G2179" i="11"/>
  <c r="I2179" i="11"/>
  <c r="G2178" i="11"/>
  <c r="I2178" i="11"/>
  <c r="G2177" i="11"/>
  <c r="I2177" i="11" s="1"/>
  <c r="G2176" i="11"/>
  <c r="I2176" i="11" s="1"/>
  <c r="G2175" i="11"/>
  <c r="I2175" i="11"/>
  <c r="G2174" i="11"/>
  <c r="I2174" i="11" s="1"/>
  <c r="G2173" i="11"/>
  <c r="I2173" i="11" s="1"/>
  <c r="G2172" i="11"/>
  <c r="I2172" i="11" s="1"/>
  <c r="G2171" i="11"/>
  <c r="I2171" i="11"/>
  <c r="G2170" i="11"/>
  <c r="I2170" i="11" s="1"/>
  <c r="G2169" i="11"/>
  <c r="I2169" i="11"/>
  <c r="G2168" i="11"/>
  <c r="I2168" i="11"/>
  <c r="G2167" i="11"/>
  <c r="I2167" i="11"/>
  <c r="G2166" i="11"/>
  <c r="I2166" i="11" s="1"/>
  <c r="G2165" i="11"/>
  <c r="I2165" i="11" s="1"/>
  <c r="G2164" i="11"/>
  <c r="I2164" i="11" s="1"/>
  <c r="G2163" i="11"/>
  <c r="I2163" i="11"/>
  <c r="G2162" i="11"/>
  <c r="I2162" i="11" s="1"/>
  <c r="G2161" i="11"/>
  <c r="I2161" i="11"/>
  <c r="G2160" i="11"/>
  <c r="I2160" i="11"/>
  <c r="G2159" i="11"/>
  <c r="I2159" i="11"/>
  <c r="G2158" i="11"/>
  <c r="I2158" i="11" s="1"/>
  <c r="G2157" i="11"/>
  <c r="I2157" i="11" s="1"/>
  <c r="G2156" i="11"/>
  <c r="I2156" i="11" s="1"/>
  <c r="G2155" i="11"/>
  <c r="I2155" i="11"/>
  <c r="G2154" i="11"/>
  <c r="I2154" i="11" s="1"/>
  <c r="G2153" i="11"/>
  <c r="I2153" i="11" s="1"/>
  <c r="G2152" i="11"/>
  <c r="I2152" i="11"/>
  <c r="G2151" i="11"/>
  <c r="I2151" i="11"/>
  <c r="G2150" i="11"/>
  <c r="I2150" i="11"/>
  <c r="G2149" i="11"/>
  <c r="I2149" i="11" s="1"/>
  <c r="G2148" i="11"/>
  <c r="I2148" i="11" s="1"/>
  <c r="G2147" i="11"/>
  <c r="I2147" i="11"/>
  <c r="G2146" i="11"/>
  <c r="I2146" i="11" s="1"/>
  <c r="G2145" i="11"/>
  <c r="I2145" i="11" s="1"/>
  <c r="G2144" i="11"/>
  <c r="I2144" i="11"/>
  <c r="G2143" i="11"/>
  <c r="I2143" i="11"/>
  <c r="G2142" i="11"/>
  <c r="I2142" i="11"/>
  <c r="G2141" i="11"/>
  <c r="I2141" i="11"/>
  <c r="G2140" i="11"/>
  <c r="I2140" i="11" s="1"/>
  <c r="G2139" i="11"/>
  <c r="I2139" i="11"/>
  <c r="G2138" i="11"/>
  <c r="I2138" i="11" s="1"/>
  <c r="G2137" i="11"/>
  <c r="I2137" i="11" s="1"/>
  <c r="G2136" i="11"/>
  <c r="I2136" i="11"/>
  <c r="G2135" i="11"/>
  <c r="I2135" i="11" s="1"/>
  <c r="G2134" i="11"/>
  <c r="I2134" i="11"/>
  <c r="G2133" i="11"/>
  <c r="I2133" i="11"/>
  <c r="G2132" i="11"/>
  <c r="I2132" i="11" s="1"/>
  <c r="G2131" i="11"/>
  <c r="I2131" i="11"/>
  <c r="G2130" i="11"/>
  <c r="I2130" i="11" s="1"/>
  <c r="G2129" i="11"/>
  <c r="I2129" i="11" s="1"/>
  <c r="G2128" i="11"/>
  <c r="I2128" i="11"/>
  <c r="G2127" i="11"/>
  <c r="I2127" i="11" s="1"/>
  <c r="G2126" i="11"/>
  <c r="I2126" i="11" s="1"/>
  <c r="G2125" i="11"/>
  <c r="I2125" i="11"/>
  <c r="G2124" i="11"/>
  <c r="I2124" i="11" s="1"/>
  <c r="G2123" i="11"/>
  <c r="I2123" i="11"/>
  <c r="G2122" i="11"/>
  <c r="I2122" i="11" s="1"/>
  <c r="G2121" i="11"/>
  <c r="I2121" i="11" s="1"/>
  <c r="G2120" i="11"/>
  <c r="I2120" i="11"/>
  <c r="G2119" i="11"/>
  <c r="I2119" i="11" s="1"/>
  <c r="G2118" i="11"/>
  <c r="I2118" i="11" s="1"/>
  <c r="G2117" i="11"/>
  <c r="I2117" i="11" s="1"/>
  <c r="G2116" i="11"/>
  <c r="I2116" i="11" s="1"/>
  <c r="G2115" i="11"/>
  <c r="I2115" i="11"/>
  <c r="G2114" i="11"/>
  <c r="I2114" i="11" s="1"/>
  <c r="G2113" i="11"/>
  <c r="I2113" i="11"/>
  <c r="G2112" i="11"/>
  <c r="I2112" i="11"/>
  <c r="G2111" i="11"/>
  <c r="I2111" i="11" s="1"/>
  <c r="G2110" i="11"/>
  <c r="I2110" i="11" s="1"/>
  <c r="G2109" i="11"/>
  <c r="I2109" i="11" s="1"/>
  <c r="G2108" i="11"/>
  <c r="I2108" i="11" s="1"/>
  <c r="G2107" i="11"/>
  <c r="I2107" i="11"/>
  <c r="G2106" i="11"/>
  <c r="I2106" i="11" s="1"/>
  <c r="G2105" i="11"/>
  <c r="I2105" i="11"/>
  <c r="G2104" i="11"/>
  <c r="I2104" i="11"/>
  <c r="G2103" i="11"/>
  <c r="I2103" i="11" s="1"/>
  <c r="G2102" i="11"/>
  <c r="I2102" i="11" s="1"/>
  <c r="G2101" i="11"/>
  <c r="I2101" i="11" s="1"/>
  <c r="G2100" i="11"/>
  <c r="I2100" i="11" s="1"/>
  <c r="G2099" i="11"/>
  <c r="I2099" i="11"/>
  <c r="G2098" i="11"/>
  <c r="I2098" i="11" s="1"/>
  <c r="G2097" i="11"/>
  <c r="I2097" i="11"/>
  <c r="G2096" i="11"/>
  <c r="I2096" i="11"/>
  <c r="G2095" i="11"/>
  <c r="I2095" i="11"/>
  <c r="G2094" i="11"/>
  <c r="I2094" i="11" s="1"/>
  <c r="G2093" i="11"/>
  <c r="I2093" i="11" s="1"/>
  <c r="G2092" i="11"/>
  <c r="I2092" i="11" s="1"/>
  <c r="G2091" i="11"/>
  <c r="I2091" i="11"/>
  <c r="G2090" i="11"/>
  <c r="I2090" i="11" s="1"/>
  <c r="G2089" i="11"/>
  <c r="I2089" i="11" s="1"/>
  <c r="G2088" i="11"/>
  <c r="I2088" i="11"/>
  <c r="G2087" i="11"/>
  <c r="I2087" i="11"/>
  <c r="G2086" i="11"/>
  <c r="I2086" i="11"/>
  <c r="G2085" i="11"/>
  <c r="I2085" i="11" s="1"/>
  <c r="G2084" i="11"/>
  <c r="I2084" i="11" s="1"/>
  <c r="G2083" i="11"/>
  <c r="I2083" i="11"/>
  <c r="G2082" i="11"/>
  <c r="I2082" i="11" s="1"/>
  <c r="G2081" i="11"/>
  <c r="I2081" i="11" s="1"/>
  <c r="G2080" i="11"/>
  <c r="I2080" i="11" s="1"/>
  <c r="G2079" i="11"/>
  <c r="I2079" i="11"/>
  <c r="G2078" i="11"/>
  <c r="I2078" i="11"/>
  <c r="G2077" i="11"/>
  <c r="I2077" i="11"/>
  <c r="G2076" i="11"/>
  <c r="I2076" i="11" s="1"/>
  <c r="G2075" i="11"/>
  <c r="I2075" i="11"/>
  <c r="G2074" i="11"/>
  <c r="I2074" i="11" s="1"/>
  <c r="G2073" i="11"/>
  <c r="I2073" i="11" s="1"/>
  <c r="G2072" i="11"/>
  <c r="I2072" i="11" s="1"/>
  <c r="G2071" i="11"/>
  <c r="I2071" i="11" s="1"/>
  <c r="G2070" i="11"/>
  <c r="I2070" i="11"/>
  <c r="G2069" i="11"/>
  <c r="I2069" i="11"/>
  <c r="G2068" i="11"/>
  <c r="I2068" i="11" s="1"/>
  <c r="G2067" i="11"/>
  <c r="I2067" i="11"/>
  <c r="G2066" i="11"/>
  <c r="I2066" i="11" s="1"/>
  <c r="G2065" i="11"/>
  <c r="I2065" i="11" s="1"/>
  <c r="G2064" i="11"/>
  <c r="I2064" i="11" s="1"/>
  <c r="G2063" i="11"/>
  <c r="I2063" i="11" s="1"/>
  <c r="G2062" i="11"/>
  <c r="I2062" i="11" s="1"/>
  <c r="G2061" i="11"/>
  <c r="I2061" i="11"/>
  <c r="G2060" i="11"/>
  <c r="I2060" i="11" s="1"/>
  <c r="G2059" i="11"/>
  <c r="I2059" i="11"/>
  <c r="G2058" i="11"/>
  <c r="I2058" i="11" s="1"/>
  <c r="G2057" i="11"/>
  <c r="I2057" i="11"/>
  <c r="G2056" i="11"/>
  <c r="I2056" i="11" s="1"/>
  <c r="G2055" i="11"/>
  <c r="I2055" i="11" s="1"/>
  <c r="G2054" i="11"/>
  <c r="I2054" i="11" s="1"/>
  <c r="G2053" i="11"/>
  <c r="I2053" i="11" s="1"/>
  <c r="G2052" i="11"/>
  <c r="I2052" i="11" s="1"/>
  <c r="G2051" i="11"/>
  <c r="I2051" i="11"/>
  <c r="G2050" i="11"/>
  <c r="I2050" i="11" s="1"/>
  <c r="G2049" i="11"/>
  <c r="I2049" i="11"/>
  <c r="G2048" i="11"/>
  <c r="I2048" i="11"/>
  <c r="G2047" i="11"/>
  <c r="I2047" i="11" s="1"/>
  <c r="G2046" i="11"/>
  <c r="I2046" i="11" s="1"/>
  <c r="G2045" i="11"/>
  <c r="I2045" i="11" s="1"/>
  <c r="G2044" i="11"/>
  <c r="I2044" i="11" s="1"/>
  <c r="G2043" i="11"/>
  <c r="I2043" i="11"/>
  <c r="G2042" i="11"/>
  <c r="I2042" i="11" s="1"/>
  <c r="G2041" i="11"/>
  <c r="I2041" i="11"/>
  <c r="G2040" i="11"/>
  <c r="I2040" i="11"/>
  <c r="G2039" i="11"/>
  <c r="I2039" i="11" s="1"/>
  <c r="G2038" i="11"/>
  <c r="I2038" i="11" s="1"/>
  <c r="G2037" i="11"/>
  <c r="I2037" i="11" s="1"/>
  <c r="G2036" i="11"/>
  <c r="I2036" i="11" s="1"/>
  <c r="G2035" i="11"/>
  <c r="I2035" i="11"/>
  <c r="G2034" i="11"/>
  <c r="I2034" i="11" s="1"/>
  <c r="G2033" i="11"/>
  <c r="I2033" i="11"/>
  <c r="G2032" i="11"/>
  <c r="I2032" i="11"/>
  <c r="G2031" i="11"/>
  <c r="I2031" i="11"/>
  <c r="G2030" i="11"/>
  <c r="I2030" i="11"/>
  <c r="G2029" i="11"/>
  <c r="I2029" i="11" s="1"/>
  <c r="G2028" i="11"/>
  <c r="I2028" i="11" s="1"/>
  <c r="G2027" i="11"/>
  <c r="I2027" i="11"/>
  <c r="G2026" i="11"/>
  <c r="I2026" i="11" s="1"/>
  <c r="G2025" i="11"/>
  <c r="I2025" i="11" s="1"/>
  <c r="G2024" i="11"/>
  <c r="I2024" i="11"/>
  <c r="G2023" i="11"/>
  <c r="I2023" i="11"/>
  <c r="G2022" i="11"/>
  <c r="I2022" i="11"/>
  <c r="G2021" i="11"/>
  <c r="I2021" i="11" s="1"/>
  <c r="G2020" i="11"/>
  <c r="I2020" i="11" s="1"/>
  <c r="G2019" i="11"/>
  <c r="I2019" i="11"/>
  <c r="G2018" i="11"/>
  <c r="I2018" i="11" s="1"/>
  <c r="G2017" i="11"/>
  <c r="I2017" i="11" s="1"/>
  <c r="G2016" i="11"/>
  <c r="I2016" i="11" s="1"/>
  <c r="G2015" i="11"/>
  <c r="I2015" i="11"/>
  <c r="G2014" i="11"/>
  <c r="I2014" i="11"/>
  <c r="G2013" i="11"/>
  <c r="I2013" i="11"/>
  <c r="G2012" i="11"/>
  <c r="I2012" i="11" s="1"/>
  <c r="G2011" i="11"/>
  <c r="I2011" i="11"/>
  <c r="G2010" i="11"/>
  <c r="I2010" i="11" s="1"/>
  <c r="G2009" i="11"/>
  <c r="I2009" i="11" s="1"/>
  <c r="G2008" i="11"/>
  <c r="I2008" i="11" s="1"/>
  <c r="G2007" i="11"/>
  <c r="I2007" i="11" s="1"/>
  <c r="G2006" i="11"/>
  <c r="I2006" i="11"/>
  <c r="G2005" i="11"/>
  <c r="I2005" i="11"/>
  <c r="G2004" i="11"/>
  <c r="I2004" i="11" s="1"/>
  <c r="G2003" i="11"/>
  <c r="I2003" i="11"/>
  <c r="G2002" i="11"/>
  <c r="I2002" i="11" s="1"/>
  <c r="G2001" i="11"/>
  <c r="I2001" i="11" s="1"/>
  <c r="G2000" i="11"/>
  <c r="I2000" i="11" s="1"/>
  <c r="G1999" i="11"/>
  <c r="I1999" i="11" s="1"/>
  <c r="G1998" i="11"/>
  <c r="I1998" i="11" s="1"/>
  <c r="G1997" i="11"/>
  <c r="I1997" i="11"/>
  <c r="G1996" i="11"/>
  <c r="I1996" i="11" s="1"/>
  <c r="G1995" i="11"/>
  <c r="I1995" i="11"/>
  <c r="G1994" i="11"/>
  <c r="I1994" i="11" s="1"/>
  <c r="G1993" i="11"/>
  <c r="I1993" i="11"/>
  <c r="G1992" i="11"/>
  <c r="I1992" i="11" s="1"/>
  <c r="G1991" i="11"/>
  <c r="I1991" i="11" s="1"/>
  <c r="G1990" i="11"/>
  <c r="I1990" i="11" s="1"/>
  <c r="G1989" i="11"/>
  <c r="I1989" i="11" s="1"/>
  <c r="G1988" i="11"/>
  <c r="I1988" i="11" s="1"/>
  <c r="G1987" i="11"/>
  <c r="I1987" i="11"/>
  <c r="G1986" i="11"/>
  <c r="I1986" i="11" s="1"/>
  <c r="G1985" i="11"/>
  <c r="I1985" i="11"/>
  <c r="G1984" i="11"/>
  <c r="I1984" i="11"/>
  <c r="G1983" i="11"/>
  <c r="I1983" i="11" s="1"/>
  <c r="G1982" i="11"/>
  <c r="I1982" i="11" s="1"/>
  <c r="G1981" i="11"/>
  <c r="I1981" i="11" s="1"/>
  <c r="G1980" i="11"/>
  <c r="I1980" i="11" s="1"/>
  <c r="G1979" i="11"/>
  <c r="I1979" i="11"/>
  <c r="G1978" i="11"/>
  <c r="I1978" i="11" s="1"/>
  <c r="G1977" i="11"/>
  <c r="I1977" i="11"/>
  <c r="G1976" i="11"/>
  <c r="I1976" i="11"/>
  <c r="G1975" i="11"/>
  <c r="I1975" i="11" s="1"/>
  <c r="G1974" i="11"/>
  <c r="I1974" i="11" s="1"/>
  <c r="G1973" i="11"/>
  <c r="I1973" i="11" s="1"/>
  <c r="G1972" i="11"/>
  <c r="I1972" i="11" s="1"/>
  <c r="G1971" i="11"/>
  <c r="I1971" i="11"/>
  <c r="G1970" i="11"/>
  <c r="I1970" i="11" s="1"/>
  <c r="G1969" i="11"/>
  <c r="I1969" i="11"/>
  <c r="G1968" i="11"/>
  <c r="I1968" i="11"/>
  <c r="G1967" i="11"/>
  <c r="I1967" i="11"/>
  <c r="G1966" i="11"/>
  <c r="I1966" i="11" s="1"/>
  <c r="G1965" i="11"/>
  <c r="I1965" i="11" s="1"/>
  <c r="G1964" i="11"/>
  <c r="I1964" i="11" s="1"/>
  <c r="G1963" i="11"/>
  <c r="I1963" i="11"/>
  <c r="G1962" i="11"/>
  <c r="I1962" i="11" s="1"/>
  <c r="G1961" i="11"/>
  <c r="I1961" i="11" s="1"/>
  <c r="G1960" i="11"/>
  <c r="I1960" i="11"/>
  <c r="G1959" i="11"/>
  <c r="I1959" i="11"/>
  <c r="G1958" i="11"/>
  <c r="I1958" i="11"/>
  <c r="G1957" i="11"/>
  <c r="I1957" i="11"/>
  <c r="G1956" i="11"/>
  <c r="I1956" i="11" s="1"/>
  <c r="G1955" i="11"/>
  <c r="I1955" i="11"/>
  <c r="G1954" i="11"/>
  <c r="I1954" i="11" s="1"/>
  <c r="G1953" i="11"/>
  <c r="I1953" i="11" s="1"/>
  <c r="G1952" i="11"/>
  <c r="I1952" i="11" s="1"/>
  <c r="G1951" i="11"/>
  <c r="I1951" i="11"/>
  <c r="G1950" i="11"/>
  <c r="I1950" i="11"/>
  <c r="G1949" i="11"/>
  <c r="I1949" i="11"/>
  <c r="G1948" i="11"/>
  <c r="I1948" i="11" s="1"/>
  <c r="G1947" i="11"/>
  <c r="I1947" i="11"/>
  <c r="G1946" i="11"/>
  <c r="I1946" i="11" s="1"/>
  <c r="G1945" i="11"/>
  <c r="I1945" i="11" s="1"/>
  <c r="G1944" i="11"/>
  <c r="I1944" i="11" s="1"/>
  <c r="G1943" i="11"/>
  <c r="I1943" i="11" s="1"/>
  <c r="G1942" i="11"/>
  <c r="I1942" i="11"/>
  <c r="G1941" i="11"/>
  <c r="I1941" i="11"/>
  <c r="G1940" i="11"/>
  <c r="I1940" i="11" s="1"/>
  <c r="G1939" i="11"/>
  <c r="I1939" i="11"/>
  <c r="G1938" i="11"/>
  <c r="I1938" i="11" s="1"/>
  <c r="G1937" i="11"/>
  <c r="I1937" i="11" s="1"/>
  <c r="G1936" i="11"/>
  <c r="I1936" i="11" s="1"/>
  <c r="G1935" i="11"/>
  <c r="I1935" i="11" s="1"/>
  <c r="G1934" i="11"/>
  <c r="I1934" i="11" s="1"/>
  <c r="G1933" i="11"/>
  <c r="I1933" i="11"/>
  <c r="G1932" i="11"/>
  <c r="I1932" i="11" s="1"/>
  <c r="G1931" i="11"/>
  <c r="I1931" i="11" s="1"/>
  <c r="G1930" i="11"/>
  <c r="I1930" i="11" s="1"/>
  <c r="G1929" i="11"/>
  <c r="I1929" i="11"/>
  <c r="G1928" i="11"/>
  <c r="I1928" i="11" s="1"/>
  <c r="G1927" i="11"/>
  <c r="I1927" i="11" s="1"/>
  <c r="G1926" i="11"/>
  <c r="I1926" i="11" s="1"/>
  <c r="G1925" i="11"/>
  <c r="I1925" i="11" s="1"/>
  <c r="G1924" i="11"/>
  <c r="I1924" i="11" s="1"/>
  <c r="G1923" i="11"/>
  <c r="I1923" i="11" s="1"/>
  <c r="G1922" i="11"/>
  <c r="I1922" i="11" s="1"/>
  <c r="G1921" i="11"/>
  <c r="I1921" i="11"/>
  <c r="G1920" i="11"/>
  <c r="I1920" i="11"/>
  <c r="G1919" i="11"/>
  <c r="I1919" i="11" s="1"/>
  <c r="G1918" i="11"/>
  <c r="I1918" i="11" s="1"/>
  <c r="G1917" i="11"/>
  <c r="I1917" i="11" s="1"/>
  <c r="G1916" i="11"/>
  <c r="I1916" i="11" s="1"/>
  <c r="G1915" i="11"/>
  <c r="I1915" i="11"/>
  <c r="G1914" i="11"/>
  <c r="I1914" i="11" s="1"/>
  <c r="G1913" i="11"/>
  <c r="I1913" i="11"/>
  <c r="G1912" i="11"/>
  <c r="I1912" i="11"/>
  <c r="G1911" i="11"/>
  <c r="I1911" i="11" s="1"/>
  <c r="G1910" i="11"/>
  <c r="I1910" i="11" s="1"/>
  <c r="G1909" i="11"/>
  <c r="I1909" i="11" s="1"/>
  <c r="G1908" i="11"/>
  <c r="I1908" i="11" s="1"/>
  <c r="G1907" i="11"/>
  <c r="I1907" i="11"/>
  <c r="G1906" i="11"/>
  <c r="I1906" i="11" s="1"/>
  <c r="G1905" i="11"/>
  <c r="I1905" i="11"/>
  <c r="G1904" i="11"/>
  <c r="I1904" i="11"/>
  <c r="G1903" i="11"/>
  <c r="I1903" i="11"/>
  <c r="G1902" i="11"/>
  <c r="I1902" i="11" s="1"/>
  <c r="G1901" i="11"/>
  <c r="I1901" i="11" s="1"/>
  <c r="G1900" i="11"/>
  <c r="I1900" i="11" s="1"/>
  <c r="G1899" i="11"/>
  <c r="I1899" i="11"/>
  <c r="G1898" i="11"/>
  <c r="I1898" i="11" s="1"/>
  <c r="G1897" i="11"/>
  <c r="I1897" i="11" s="1"/>
  <c r="G1896" i="11"/>
  <c r="I1896" i="11"/>
  <c r="G1895" i="11"/>
  <c r="I1895" i="11"/>
  <c r="G1894" i="11"/>
  <c r="I1894" i="11"/>
  <c r="G1893" i="11"/>
  <c r="I1893" i="11" s="1"/>
  <c r="G1892" i="11"/>
  <c r="I1892" i="11" s="1"/>
  <c r="G1891" i="11"/>
  <c r="I1891" i="11"/>
  <c r="G1890" i="11"/>
  <c r="I1890" i="11" s="1"/>
  <c r="G1889" i="11"/>
  <c r="I1889" i="11" s="1"/>
  <c r="G1888" i="11"/>
  <c r="I1888" i="11" s="1"/>
  <c r="G1887" i="11"/>
  <c r="I1887" i="11"/>
  <c r="G1886" i="11"/>
  <c r="I1886" i="11"/>
  <c r="G1885" i="11"/>
  <c r="I1885" i="11"/>
  <c r="G1884" i="11"/>
  <c r="I1884" i="11" s="1"/>
  <c r="G1883" i="11"/>
  <c r="I1883" i="11"/>
  <c r="G1882" i="11"/>
  <c r="I1882" i="11" s="1"/>
  <c r="G1881" i="11"/>
  <c r="I1881" i="11" s="1"/>
  <c r="G1880" i="11"/>
  <c r="I1880" i="11" s="1"/>
  <c r="G1879" i="11"/>
  <c r="I1879" i="11" s="1"/>
  <c r="G1878" i="11"/>
  <c r="I1878" i="11"/>
  <c r="G1877" i="11"/>
  <c r="I1877" i="11"/>
  <c r="G1876" i="11"/>
  <c r="I1876" i="11" s="1"/>
  <c r="G1875" i="11"/>
  <c r="I1875" i="11" s="1"/>
  <c r="G1874" i="11"/>
  <c r="I1874" i="11" s="1"/>
  <c r="G1873" i="11"/>
  <c r="I1873" i="11" s="1"/>
  <c r="G1872" i="11"/>
  <c r="I1872" i="11" s="1"/>
  <c r="G1871" i="11"/>
  <c r="I1871" i="11" s="1"/>
  <c r="G1870" i="11"/>
  <c r="I1870" i="11" s="1"/>
  <c r="G1869" i="11"/>
  <c r="I1869" i="11"/>
  <c r="G1868" i="11"/>
  <c r="I1868" i="11" s="1"/>
  <c r="G1867" i="11"/>
  <c r="I1867" i="11" s="1"/>
  <c r="G1866" i="11"/>
  <c r="I1866" i="11" s="1"/>
  <c r="G1865" i="11"/>
  <c r="I1865" i="11"/>
  <c r="G1864" i="11"/>
  <c r="I1864" i="11" s="1"/>
  <c r="G1863" i="11"/>
  <c r="I1863" i="11" s="1"/>
  <c r="G1862" i="11"/>
  <c r="I1862" i="11" s="1"/>
  <c r="G1861" i="11"/>
  <c r="I1861" i="11" s="1"/>
  <c r="G1860" i="11"/>
  <c r="I1860" i="11" s="1"/>
  <c r="G1859" i="11"/>
  <c r="I1859" i="11" s="1"/>
  <c r="G1858" i="11"/>
  <c r="I1858" i="11" s="1"/>
  <c r="G1857" i="11"/>
  <c r="I1857" i="11"/>
  <c r="G1856" i="11"/>
  <c r="I1856" i="11"/>
  <c r="G1855" i="11"/>
  <c r="I1855" i="11" s="1"/>
  <c r="G1854" i="11"/>
  <c r="I1854" i="11" s="1"/>
  <c r="G1853" i="11"/>
  <c r="I1853" i="11" s="1"/>
  <c r="G1852" i="11"/>
  <c r="I1852" i="11" s="1"/>
  <c r="G1851" i="11"/>
  <c r="I1851" i="11"/>
  <c r="G1850" i="11"/>
  <c r="I1850" i="11" s="1"/>
  <c r="G1849" i="11"/>
  <c r="I1849" i="11"/>
  <c r="G1848" i="11"/>
  <c r="I1848" i="11"/>
  <c r="G1847" i="11"/>
  <c r="I1847" i="11" s="1"/>
  <c r="G1846" i="11"/>
  <c r="I1846" i="11" s="1"/>
  <c r="G1845" i="11"/>
  <c r="I1845" i="11" s="1"/>
  <c r="G1844" i="11"/>
  <c r="I1844" i="11" s="1"/>
  <c r="G1843" i="11"/>
  <c r="I1843" i="11"/>
  <c r="G1842" i="11"/>
  <c r="I1842" i="11" s="1"/>
  <c r="G1841" i="11"/>
  <c r="I1841" i="11"/>
  <c r="G1840" i="11"/>
  <c r="I1840" i="11"/>
  <c r="G1839" i="11"/>
  <c r="I1839" i="11"/>
  <c r="G1838" i="11"/>
  <c r="I1838" i="11"/>
  <c r="G1837" i="11"/>
  <c r="I1837" i="11" s="1"/>
  <c r="G1836" i="11"/>
  <c r="I1836" i="11" s="1"/>
  <c r="G1835" i="11"/>
  <c r="I1835" i="11"/>
  <c r="G1834" i="11"/>
  <c r="I1834" i="11" s="1"/>
  <c r="G1833" i="11"/>
  <c r="I1833" i="11" s="1"/>
  <c r="G1832" i="11"/>
  <c r="I1832" i="11"/>
  <c r="G1831" i="11"/>
  <c r="I1831" i="11"/>
  <c r="G1830" i="11"/>
  <c r="I1830" i="11"/>
  <c r="G1829" i="11"/>
  <c r="I1829" i="11" s="1"/>
  <c r="G1828" i="11"/>
  <c r="I1828" i="11" s="1"/>
  <c r="G1827" i="11"/>
  <c r="I1827" i="11"/>
  <c r="G1826" i="11"/>
  <c r="I1826" i="11" s="1"/>
  <c r="G1825" i="11"/>
  <c r="I1825" i="11" s="1"/>
  <c r="G1824" i="11"/>
  <c r="I1824" i="11" s="1"/>
  <c r="G1823" i="11"/>
  <c r="I1823" i="11"/>
  <c r="G1822" i="11"/>
  <c r="I1822" i="11"/>
  <c r="G1821" i="11"/>
  <c r="I1821" i="11"/>
  <c r="G1820" i="11"/>
  <c r="I1820" i="11" s="1"/>
  <c r="G1819" i="11"/>
  <c r="I1819" i="11"/>
  <c r="G1818" i="11"/>
  <c r="I1818" i="11" s="1"/>
  <c r="G1817" i="11"/>
  <c r="I1817" i="11" s="1"/>
  <c r="G1816" i="11"/>
  <c r="I1816" i="11" s="1"/>
  <c r="G1815" i="11"/>
  <c r="I1815" i="11" s="1"/>
  <c r="G1814" i="11"/>
  <c r="I1814" i="11"/>
  <c r="G1813" i="11"/>
  <c r="I1813" i="11"/>
  <c r="G1812" i="11"/>
  <c r="I1812" i="11" s="1"/>
  <c r="G1811" i="11"/>
  <c r="I1811" i="11" s="1"/>
  <c r="G1810" i="11"/>
  <c r="I1810" i="11" s="1"/>
  <c r="G1809" i="11"/>
  <c r="I1809" i="11" s="1"/>
  <c r="G1808" i="11"/>
  <c r="I1808" i="11" s="1"/>
  <c r="G1807" i="11"/>
  <c r="I1807" i="11" s="1"/>
  <c r="G1806" i="11"/>
  <c r="I1806" i="11" s="1"/>
  <c r="G1805" i="11"/>
  <c r="I1805" i="11"/>
  <c r="G1804" i="11"/>
  <c r="I1804" i="11" s="1"/>
  <c r="G1803" i="11"/>
  <c r="I1803" i="11" s="1"/>
  <c r="G1802" i="11"/>
  <c r="I1802" i="11" s="1"/>
  <c r="G1801" i="11"/>
  <c r="I1801" i="11" s="1"/>
  <c r="G1800" i="11"/>
  <c r="I1800" i="11" s="1"/>
  <c r="G1799" i="11"/>
  <c r="I1799" i="11" s="1"/>
  <c r="G1798" i="11"/>
  <c r="I1798" i="11" s="1"/>
  <c r="G1797" i="11"/>
  <c r="I1797" i="11" s="1"/>
  <c r="G1796" i="11"/>
  <c r="I1796" i="11" s="1"/>
  <c r="G1795" i="11"/>
  <c r="I1795" i="11" s="1"/>
  <c r="G1794" i="11"/>
  <c r="I1794" i="11" s="1"/>
  <c r="G1793" i="11"/>
  <c r="I1793" i="11"/>
  <c r="G1792" i="11"/>
  <c r="I1792" i="11"/>
  <c r="G1791" i="11"/>
  <c r="I1791" i="11" s="1"/>
  <c r="G1790" i="11"/>
  <c r="I1790" i="11" s="1"/>
  <c r="G1789" i="11"/>
  <c r="I1789" i="11" s="1"/>
  <c r="G1788" i="11"/>
  <c r="I1788" i="11" s="1"/>
  <c r="G1787" i="11"/>
  <c r="I1787" i="11"/>
  <c r="G1786" i="11"/>
  <c r="I1786" i="11" s="1"/>
  <c r="G1785" i="11"/>
  <c r="I1785" i="11"/>
  <c r="G1784" i="11"/>
  <c r="I1784" i="11"/>
  <c r="G1783" i="11"/>
  <c r="I1783" i="11" s="1"/>
  <c r="G1782" i="11"/>
  <c r="I1782" i="11" s="1"/>
  <c r="G1781" i="11"/>
  <c r="I1781" i="11" s="1"/>
  <c r="G1780" i="11"/>
  <c r="I1780" i="11" s="1"/>
  <c r="G1779" i="11"/>
  <c r="I1779" i="11"/>
  <c r="G1778" i="11"/>
  <c r="I1778" i="11" s="1"/>
  <c r="G1777" i="11"/>
  <c r="I1777" i="11"/>
  <c r="G1776" i="11"/>
  <c r="I1776" i="11"/>
  <c r="G1775" i="11"/>
  <c r="I1775" i="11"/>
  <c r="G1774" i="11"/>
  <c r="I1774" i="11"/>
  <c r="G1773" i="11"/>
  <c r="I1773" i="11" s="1"/>
  <c r="G1772" i="11"/>
  <c r="I1772" i="11" s="1"/>
  <c r="G1771" i="11"/>
  <c r="I1771" i="11"/>
  <c r="G1770" i="11"/>
  <c r="I1770" i="11" s="1"/>
  <c r="G1769" i="11"/>
  <c r="I1769" i="11" s="1"/>
  <c r="G1768" i="11"/>
  <c r="I1768" i="11"/>
  <c r="G1767" i="11"/>
  <c r="I1767" i="11"/>
  <c r="G1766" i="11"/>
  <c r="I1766" i="11"/>
  <c r="G1765" i="11"/>
  <c r="I1765" i="11" s="1"/>
  <c r="G1764" i="11"/>
  <c r="I1764" i="11" s="1"/>
  <c r="G1763" i="11"/>
  <c r="I1763" i="11"/>
  <c r="G1762" i="11"/>
  <c r="I1762" i="11" s="1"/>
  <c r="G1761" i="11"/>
  <c r="I1761" i="11" s="1"/>
  <c r="G1760" i="11"/>
  <c r="I1760" i="11" s="1"/>
  <c r="G1759" i="11"/>
  <c r="I1759" i="11"/>
  <c r="G1758" i="11"/>
  <c r="I1758" i="11"/>
  <c r="G1757" i="11"/>
  <c r="I1757" i="11"/>
  <c r="G1756" i="11"/>
  <c r="I1756" i="11" s="1"/>
  <c r="G1755" i="11"/>
  <c r="I1755" i="11"/>
  <c r="G1754" i="11"/>
  <c r="I1754" i="11" s="1"/>
  <c r="G1753" i="11"/>
  <c r="I1753" i="11" s="1"/>
  <c r="G1752" i="11"/>
  <c r="I1752" i="11" s="1"/>
  <c r="G1751" i="11"/>
  <c r="I1751" i="11" s="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 s="1"/>
  <c r="G1742" i="11"/>
  <c r="I1742" i="11" s="1"/>
  <c r="G1741" i="11"/>
  <c r="I1741" i="11"/>
  <c r="G1740" i="11"/>
  <c r="I1740" i="11" s="1"/>
  <c r="G1739" i="11"/>
  <c r="I1739" i="11"/>
  <c r="G1738" i="11"/>
  <c r="I1738" i="11" s="1"/>
  <c r="G1737" i="11"/>
  <c r="I1737" i="11"/>
  <c r="G1736" i="11"/>
  <c r="I1736" i="11" s="1"/>
  <c r="G1735" i="11"/>
  <c r="I1735" i="11" s="1"/>
  <c r="G1734" i="11"/>
  <c r="I1734" i="11" s="1"/>
  <c r="G1733" i="11"/>
  <c r="I1733" i="11" s="1"/>
  <c r="G1732" i="11"/>
  <c r="I1732" i="11" s="1"/>
  <c r="G1731" i="11"/>
  <c r="I1731" i="11" s="1"/>
  <c r="G1730" i="11"/>
  <c r="I1730" i="11" s="1"/>
  <c r="G1729" i="11"/>
  <c r="I1729" i="11"/>
  <c r="G1728" i="11"/>
  <c r="I1728" i="11"/>
  <c r="G1727" i="11"/>
  <c r="I1727" i="11" s="1"/>
  <c r="G1726" i="11"/>
  <c r="I1726" i="11" s="1"/>
  <c r="G1725" i="11"/>
  <c r="I1725" i="11" s="1"/>
  <c r="G1724" i="11"/>
  <c r="I1724" i="11" s="1"/>
  <c r="G1723" i="11"/>
  <c r="I1723" i="11"/>
  <c r="G1722" i="11"/>
  <c r="I1722" i="11" s="1"/>
  <c r="G1721" i="11"/>
  <c r="I1721" i="11"/>
  <c r="G1720" i="11"/>
  <c r="I1720" i="11"/>
  <c r="G1719" i="11"/>
  <c r="I1719" i="11"/>
  <c r="G1718" i="11"/>
  <c r="I1718" i="11" s="1"/>
  <c r="G1717" i="11"/>
  <c r="I1717" i="11" s="1"/>
  <c r="G1716" i="11"/>
  <c r="I1716" i="11" s="1"/>
  <c r="G1715" i="11"/>
  <c r="I1715" i="11"/>
  <c r="G1714" i="11"/>
  <c r="I1714" i="11" s="1"/>
  <c r="G1713" i="11"/>
  <c r="I1713" i="11"/>
  <c r="G1712" i="11"/>
  <c r="I1712" i="11"/>
  <c r="G1711" i="11"/>
  <c r="I1711" i="11"/>
  <c r="G1710" i="11"/>
  <c r="I1710" i="11"/>
  <c r="G1709" i="11"/>
  <c r="I1709" i="11" s="1"/>
  <c r="G1708" i="11"/>
  <c r="I1708" i="11" s="1"/>
  <c r="G1707" i="11"/>
  <c r="I1707" i="11"/>
  <c r="G1706" i="11"/>
  <c r="I1706" i="11" s="1"/>
  <c r="G1705" i="11"/>
  <c r="I1705" i="11" s="1"/>
  <c r="G1704" i="11"/>
  <c r="I1704" i="11"/>
  <c r="G1703" i="11"/>
  <c r="I1703" i="11"/>
  <c r="G1702" i="11"/>
  <c r="I1702" i="11"/>
  <c r="G1701" i="11"/>
  <c r="I1701" i="11"/>
  <c r="G1700" i="11"/>
  <c r="I1700" i="11" s="1"/>
  <c r="G1699" i="11"/>
  <c r="I1699" i="1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 s="1"/>
  <c r="G1691" i="11"/>
  <c r="I1691" i="11" s="1"/>
  <c r="G1690" i="11"/>
  <c r="I1690" i="11" s="1"/>
  <c r="G1689" i="11"/>
  <c r="I1689" i="11" s="1"/>
  <c r="G1688" i="11"/>
  <c r="I1688" i="11" s="1"/>
  <c r="G1687" i="11"/>
  <c r="I1687" i="11" s="1"/>
  <c r="G1686" i="11"/>
  <c r="I1686" i="11"/>
  <c r="G1685" i="11"/>
  <c r="I1685" i="11"/>
  <c r="G1684" i="11"/>
  <c r="I1684" i="11" s="1"/>
  <c r="G1683" i="11"/>
  <c r="I1683" i="11"/>
  <c r="G1682" i="11"/>
  <c r="I1682" i="11" s="1"/>
  <c r="G1681" i="11"/>
  <c r="I1681" i="11" s="1"/>
  <c r="G1680" i="11"/>
  <c r="I1680" i="11" s="1"/>
  <c r="G1679" i="11"/>
  <c r="I1679" i="11" s="1"/>
  <c r="G1678" i="11"/>
  <c r="I1678" i="11" s="1"/>
  <c r="G1677" i="11"/>
  <c r="I1677" i="11"/>
  <c r="G1676" i="11"/>
  <c r="I1676" i="11" s="1"/>
  <c r="G1675" i="11"/>
  <c r="I1675" i="11"/>
  <c r="G1674" i="11"/>
  <c r="I1674" i="11"/>
  <c r="G1673" i="11"/>
  <c r="I1673" i="11"/>
  <c r="G1672" i="11"/>
  <c r="I1672" i="11"/>
  <c r="G1671" i="11"/>
  <c r="I1671" i="11"/>
  <c r="G1670" i="11"/>
  <c r="I1670" i="11"/>
  <c r="G1669" i="11"/>
  <c r="I1669" i="11"/>
  <c r="G1668" i="11"/>
  <c r="I1668" i="11" s="1"/>
  <c r="G1667" i="11"/>
  <c r="I1667" i="11"/>
  <c r="G1666" i="11"/>
  <c r="I1666" i="11"/>
  <c r="G1665" i="11"/>
  <c r="I1665" i="11"/>
  <c r="G1664" i="11"/>
  <c r="I1664" i="11" s="1"/>
  <c r="G1663" i="11"/>
  <c r="I1663" i="11" s="1"/>
  <c r="G1662" i="11"/>
  <c r="I1662" i="11" s="1"/>
  <c r="G1661" i="11"/>
  <c r="I1661" i="11" s="1"/>
  <c r="G1660" i="11"/>
  <c r="I1660" i="11" s="1"/>
  <c r="G1659" i="11"/>
  <c r="I1659" i="11" s="1"/>
  <c r="G1658" i="11"/>
  <c r="I1658" i="11"/>
  <c r="G1657" i="11"/>
  <c r="I1657" i="11" s="1"/>
  <c r="G1656" i="11"/>
  <c r="I1656" i="11" s="1"/>
  <c r="G1655" i="11"/>
  <c r="I1655" i="11"/>
  <c r="G1654" i="11"/>
  <c r="I1654" i="11"/>
  <c r="G1653" i="11"/>
  <c r="I1653" i="11"/>
  <c r="G1652" i="11"/>
  <c r="I1652" i="11"/>
  <c r="G1651" i="11"/>
  <c r="I1651" i="11" s="1"/>
  <c r="G1650" i="11"/>
  <c r="I1650" i="11"/>
  <c r="G1649" i="11"/>
  <c r="I1649" i="11"/>
  <c r="G1648" i="11"/>
  <c r="I1648" i="11"/>
  <c r="G1647" i="11"/>
  <c r="I1647" i="11"/>
  <c r="G1646" i="11"/>
  <c r="I1646" i="11"/>
  <c r="G1645" i="11"/>
  <c r="I1645" i="11"/>
  <c r="G1644" i="11"/>
  <c r="I1644" i="11"/>
  <c r="G1643" i="11"/>
  <c r="I1643" i="11" s="1"/>
  <c r="G1642" i="11"/>
  <c r="I1642" i="11"/>
  <c r="G1641" i="11"/>
  <c r="I1641" i="11" s="1"/>
  <c r="G1640" i="11"/>
  <c r="I1640" i="11" s="1"/>
  <c r="G1639" i="11"/>
  <c r="I1639" i="11"/>
  <c r="G1638" i="11"/>
  <c r="I1638" i="11"/>
  <c r="G1637" i="11"/>
  <c r="I1637" i="11"/>
  <c r="G1636" i="11"/>
  <c r="I1636" i="11"/>
  <c r="G1635" i="11"/>
  <c r="I1635" i="11" s="1"/>
  <c r="G1634" i="11"/>
  <c r="I1634" i="11"/>
  <c r="G1633" i="11"/>
  <c r="I1633" i="11"/>
  <c r="G1632" i="11"/>
  <c r="I1632" i="11"/>
  <c r="G1631" i="11"/>
  <c r="I1631" i="11"/>
  <c r="G1630" i="11"/>
  <c r="I1630" i="11"/>
  <c r="G1629" i="11"/>
  <c r="I1629" i="11"/>
  <c r="G1628" i="11"/>
  <c r="I1628" i="11"/>
  <c r="G1627" i="11"/>
  <c r="I1627" i="11" s="1"/>
  <c r="G1626" i="11"/>
  <c r="I1626" i="11"/>
  <c r="G1625" i="11"/>
  <c r="I1625" i="11"/>
  <c r="G1624" i="11"/>
  <c r="I1624" i="11" s="1"/>
  <c r="G1623" i="11"/>
  <c r="I1623" i="11"/>
  <c r="G1622" i="11"/>
  <c r="I1622" i="11"/>
  <c r="G1621" i="11"/>
  <c r="I1621" i="11"/>
  <c r="G1620" i="11"/>
  <c r="I1620" i="11"/>
  <c r="G1619" i="11"/>
  <c r="I1619" i="11" s="1"/>
  <c r="G1618" i="11"/>
  <c r="I1618" i="11"/>
  <c r="G1617" i="11"/>
  <c r="I1617" i="11"/>
  <c r="G1616" i="11"/>
  <c r="I1616" i="11"/>
  <c r="G1615" i="11"/>
  <c r="I1615" i="11"/>
  <c r="G1614" i="11"/>
  <c r="I1614" i="11"/>
  <c r="G1613" i="11"/>
  <c r="I1613" i="11"/>
  <c r="G1612" i="11"/>
  <c r="I1612" i="11"/>
  <c r="G1611" i="11"/>
  <c r="I1611" i="11" s="1"/>
  <c r="G1610" i="11"/>
  <c r="I1610" i="11" s="1"/>
  <c r="G1609" i="11"/>
  <c r="I1609" i="11"/>
  <c r="G1608" i="11"/>
  <c r="I1608" i="11"/>
  <c r="G1607" i="11"/>
  <c r="I1607" i="11"/>
  <c r="G1606" i="11"/>
  <c r="I1606" i="11"/>
  <c r="G1605" i="11"/>
  <c r="I1605" i="11"/>
  <c r="G1604" i="11"/>
  <c r="I1604" i="11" s="1"/>
  <c r="G1603" i="11"/>
  <c r="I1603" i="11" s="1"/>
  <c r="G1602" i="11"/>
  <c r="I1602" i="11" s="1"/>
  <c r="G1601" i="11"/>
  <c r="I1601" i="11"/>
  <c r="G1600" i="11"/>
  <c r="I1600" i="11" s="1"/>
  <c r="G1599" i="11"/>
  <c r="I1599" i="11"/>
  <c r="G1598" i="11"/>
  <c r="I1598" i="11"/>
  <c r="G1597" i="11"/>
  <c r="I1597" i="11"/>
  <c r="G1596" i="11"/>
  <c r="I1596" i="11" s="1"/>
  <c r="G1595" i="11"/>
  <c r="I1595" i="11" s="1"/>
  <c r="G1594" i="11"/>
  <c r="I1594" i="11" s="1"/>
  <c r="G1593" i="11"/>
  <c r="I1593" i="11"/>
  <c r="G1592" i="11"/>
  <c r="I1592" i="1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 s="1"/>
  <c r="G1579" i="11"/>
  <c r="I1579" i="11" s="1"/>
  <c r="G1578" i="11"/>
  <c r="I1578" i="11" s="1"/>
  <c r="G1577" i="11"/>
  <c r="I1577" i="11"/>
  <c r="G1576" i="11"/>
  <c r="I1576" i="11"/>
  <c r="G1575" i="11"/>
  <c r="I1575" i="11"/>
  <c r="G1574" i="11"/>
  <c r="I1574" i="1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/>
  <c r="G1567" i="11"/>
  <c r="I1567" i="11"/>
  <c r="G1566" i="11"/>
  <c r="I1566" i="11"/>
  <c r="G1565" i="11"/>
  <c r="I1565" i="11"/>
  <c r="G1564" i="11"/>
  <c r="I1564" i="11" s="1"/>
  <c r="G1563" i="11"/>
  <c r="I1563" i="11" s="1"/>
  <c r="G1562" i="11"/>
  <c r="I1562" i="11" s="1"/>
  <c r="G1561" i="11"/>
  <c r="I1561" i="11"/>
  <c r="G1560" i="11"/>
  <c r="I1560" i="11"/>
  <c r="G1559" i="11"/>
  <c r="I1559" i="11"/>
  <c r="G1558" i="11"/>
  <c r="I1558" i="11"/>
  <c r="G1557" i="11"/>
  <c r="I1557" i="11"/>
  <c r="G1556" i="11"/>
  <c r="I1556" i="11" s="1"/>
  <c r="G1555" i="11"/>
  <c r="I1555" i="11" s="1"/>
  <c r="G1554" i="11"/>
  <c r="I1554" i="11" s="1"/>
  <c r="G1553" i="11"/>
  <c r="I1553" i="11" s="1"/>
  <c r="G1552" i="11"/>
  <c r="I1552" i="11"/>
  <c r="G1551" i="11"/>
  <c r="I1551" i="11"/>
  <c r="G1550" i="11"/>
  <c r="I1550" i="11"/>
  <c r="G1549" i="11"/>
  <c r="I1549" i="11"/>
  <c r="G1548" i="11"/>
  <c r="I1548" i="11" s="1"/>
  <c r="G1547" i="11"/>
  <c r="I1547" i="11" s="1"/>
  <c r="G1546" i="11"/>
  <c r="I1546" i="11" s="1"/>
  <c r="G1545" i="11"/>
  <c r="I1545" i="11"/>
  <c r="G1544" i="11"/>
  <c r="I1544" i="11"/>
  <c r="G1543" i="11"/>
  <c r="I1543" i="11"/>
  <c r="G1542" i="11"/>
  <c r="I1542" i="11"/>
  <c r="G1541" i="11"/>
  <c r="I1541" i="11"/>
  <c r="G1540" i="11"/>
  <c r="I1540" i="11" s="1"/>
  <c r="G1539" i="11"/>
  <c r="I1539" i="11" s="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 s="1"/>
  <c r="G1531" i="11"/>
  <c r="I1531" i="11" s="1"/>
  <c r="G1530" i="11"/>
  <c r="I1530" i="11" s="1"/>
  <c r="G1529" i="11"/>
  <c r="I1529" i="11"/>
  <c r="G1528" i="11"/>
  <c r="I1528" i="11"/>
  <c r="G1527" i="11"/>
  <c r="I1527" i="11"/>
  <c r="G1526" i="11"/>
  <c r="I1526" i="11"/>
  <c r="G1525" i="11"/>
  <c r="I1525" i="11"/>
  <c r="G1524" i="11"/>
  <c r="I1524" i="11" s="1"/>
  <c r="G1523" i="11"/>
  <c r="I1523" i="11" s="1"/>
  <c r="G1522" i="11"/>
  <c r="I1522" i="11" s="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 s="1"/>
  <c r="G1515" i="11"/>
  <c r="I1515" i="11" s="1"/>
  <c r="G1514" i="11"/>
  <c r="I1514" i="11" s="1"/>
  <c r="G1513" i="11"/>
  <c r="I1513" i="11"/>
  <c r="G1512" i="11"/>
  <c r="I1512" i="11"/>
  <c r="G1511" i="11"/>
  <c r="I1511" i="11"/>
  <c r="G1510" i="11"/>
  <c r="I1510" i="11"/>
  <c r="G1509" i="11"/>
  <c r="I1509" i="11"/>
  <c r="G1508" i="11"/>
  <c r="I1508" i="11" s="1"/>
  <c r="G1507" i="11"/>
  <c r="I1507" i="11" s="1"/>
  <c r="G1506" i="11"/>
  <c r="I1506" i="11" s="1"/>
  <c r="G1505" i="11"/>
  <c r="I1505" i="11" s="1"/>
  <c r="G1504" i="11"/>
  <c r="I1504" i="11" s="1"/>
  <c r="G1503" i="11"/>
  <c r="I1503" i="11"/>
  <c r="G1502" i="11"/>
  <c r="I1502" i="11"/>
  <c r="G1501" i="11"/>
  <c r="I1501" i="11"/>
  <c r="G1500" i="11"/>
  <c r="I1500" i="11" s="1"/>
  <c r="G1499" i="11"/>
  <c r="I1499" i="11" s="1"/>
  <c r="G1498" i="11"/>
  <c r="I1498" i="11" s="1"/>
  <c r="G1497" i="11"/>
  <c r="I1497" i="11"/>
  <c r="G1496" i="11"/>
  <c r="I1496" i="11"/>
  <c r="G1495" i="11"/>
  <c r="I1495" i="11"/>
  <c r="G1494" i="11"/>
  <c r="I1494" i="11"/>
  <c r="G1493" i="11"/>
  <c r="I1493" i="11"/>
  <c r="G1492" i="11"/>
  <c r="I1492" i="11" s="1"/>
  <c r="G1491" i="11"/>
  <c r="I1491" i="11" s="1"/>
  <c r="G1490" i="11"/>
  <c r="I1490" i="11" s="1"/>
  <c r="G1489" i="11"/>
  <c r="I1489" i="11"/>
  <c r="G1488" i="11"/>
  <c r="I1488" i="11" s="1"/>
  <c r="G1487" i="11"/>
  <c r="I1487" i="11"/>
  <c r="G1486" i="11"/>
  <c r="I1486" i="11"/>
  <c r="G1485" i="11"/>
  <c r="I1485" i="11"/>
  <c r="G1484" i="11"/>
  <c r="I1484" i="11" s="1"/>
  <c r="G1483" i="11"/>
  <c r="I1483" i="11" s="1"/>
  <c r="G1482" i="11"/>
  <c r="I1482" i="11" s="1"/>
  <c r="G1481" i="11"/>
  <c r="I1481" i="11"/>
  <c r="G1480" i="11"/>
  <c r="I1480" i="11"/>
  <c r="G1479" i="11"/>
  <c r="I1479" i="11"/>
  <c r="G1478" i="11"/>
  <c r="I1478" i="11"/>
  <c r="G1477" i="11"/>
  <c r="I1477" i="11"/>
  <c r="G1476" i="11"/>
  <c r="I1476" i="11" s="1"/>
  <c r="G1475" i="11"/>
  <c r="I1475" i="11" s="1"/>
  <c r="G1474" i="11"/>
  <c r="I1474" i="11" s="1"/>
  <c r="G1473" i="11"/>
  <c r="I1473" i="11"/>
  <c r="G1472" i="11"/>
  <c r="I1472" i="11" s="1"/>
  <c r="G1471" i="11"/>
  <c r="I1471" i="11"/>
  <c r="G1470" i="11"/>
  <c r="I1470" i="11"/>
  <c r="G1469" i="11"/>
  <c r="I1469" i="11"/>
  <c r="G1468" i="11"/>
  <c r="I1468" i="11" s="1"/>
  <c r="G1467" i="11"/>
  <c r="I1467" i="11" s="1"/>
  <c r="G1466" i="11"/>
  <c r="I1466" i="11" s="1"/>
  <c r="G1465" i="11"/>
  <c r="I1465" i="11"/>
  <c r="G1464" i="11"/>
  <c r="I1464" i="11"/>
  <c r="G1463" i="11"/>
  <c r="I1463" i="11"/>
  <c r="G1462" i="11"/>
  <c r="I1462" i="11"/>
  <c r="G1461" i="11"/>
  <c r="I1461" i="1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 s="1"/>
  <c r="G1451" i="11"/>
  <c r="I1451" i="11" s="1"/>
  <c r="G1450" i="11"/>
  <c r="I1450" i="11" s="1"/>
  <c r="G1449" i="11"/>
  <c r="I1449" i="11"/>
  <c r="G1448" i="11"/>
  <c r="I1448" i="11"/>
  <c r="G1447" i="11"/>
  <c r="I1447" i="11"/>
  <c r="G1446" i="11"/>
  <c r="I1446" i="1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/>
  <c r="G1439" i="11"/>
  <c r="I1439" i="11"/>
  <c r="G1438" i="11"/>
  <c r="I1438" i="11"/>
  <c r="G1437" i="11"/>
  <c r="I1437" i="11"/>
  <c r="G1436" i="11"/>
  <c r="I1436" i="11" s="1"/>
  <c r="G1435" i="11"/>
  <c r="I1435" i="11" s="1"/>
  <c r="G1434" i="11"/>
  <c r="I1434" i="11" s="1"/>
  <c r="G1433" i="11"/>
  <c r="I1433" i="11"/>
  <c r="G1432" i="11"/>
  <c r="I1432" i="11"/>
  <c r="G1431" i="11"/>
  <c r="I1431" i="11"/>
  <c r="G1430" i="11"/>
  <c r="I1430" i="11"/>
  <c r="G1429" i="11"/>
  <c r="I1429" i="11"/>
  <c r="G1428" i="11"/>
  <c r="I1428" i="11" s="1"/>
  <c r="G1427" i="11"/>
  <c r="I1427" i="11" s="1"/>
  <c r="G1426" i="11"/>
  <c r="I1426" i="11" s="1"/>
  <c r="G1425" i="11"/>
  <c r="I1425" i="11" s="1"/>
  <c r="G1424" i="11"/>
  <c r="I1424" i="11"/>
  <c r="G1423" i="11"/>
  <c r="I1423" i="11"/>
  <c r="G1422" i="11"/>
  <c r="I1422" i="11"/>
  <c r="G1421" i="11"/>
  <c r="I1421" i="11"/>
  <c r="G1420" i="11"/>
  <c r="I1420" i="11" s="1"/>
  <c r="G1419" i="11"/>
  <c r="I1419" i="11" s="1"/>
  <c r="G1418" i="11"/>
  <c r="I1418" i="11" s="1"/>
  <c r="G1417" i="11"/>
  <c r="I1417" i="11"/>
  <c r="G1416" i="11"/>
  <c r="I1416" i="11"/>
  <c r="G1415" i="11"/>
  <c r="I1415" i="11"/>
  <c r="G1414" i="11"/>
  <c r="I1414" i="11"/>
  <c r="G1413" i="11"/>
  <c r="I1413" i="11"/>
  <c r="G1412" i="11"/>
  <c r="I1412" i="11" s="1"/>
  <c r="G1411" i="11"/>
  <c r="I1411" i="11" s="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 s="1"/>
  <c r="G1403" i="11"/>
  <c r="I1403" i="11" s="1"/>
  <c r="G1402" i="11"/>
  <c r="I1402" i="11" s="1"/>
  <c r="G1401" i="11"/>
  <c r="I1401" i="11"/>
  <c r="G1400" i="11"/>
  <c r="I1400" i="11"/>
  <c r="G1399" i="11"/>
  <c r="I1399" i="11"/>
  <c r="G1398" i="11"/>
  <c r="I1398" i="11"/>
  <c r="G1397" i="11"/>
  <c r="I1397" i="11"/>
  <c r="G1396" i="11"/>
  <c r="I1396" i="11" s="1"/>
  <c r="G1395" i="11"/>
  <c r="I1395" i="11" s="1"/>
  <c r="G1394" i="11"/>
  <c r="I1394" i="11" s="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 s="1"/>
  <c r="G1387" i="11"/>
  <c r="I1387" i="11" s="1"/>
  <c r="G1386" i="11"/>
  <c r="I1386" i="11" s="1"/>
  <c r="G1385" i="11"/>
  <c r="I1385" i="11"/>
  <c r="G1384" i="11"/>
  <c r="I1384" i="11"/>
  <c r="G1383" i="11"/>
  <c r="I1383" i="11"/>
  <c r="G1382" i="11"/>
  <c r="I1382" i="11"/>
  <c r="G1381" i="11"/>
  <c r="I1381" i="11"/>
  <c r="G1380" i="11"/>
  <c r="I1380" i="11" s="1"/>
  <c r="G1379" i="11"/>
  <c r="I1379" i="11" s="1"/>
  <c r="G1378" i="11"/>
  <c r="I1378" i="11" s="1"/>
  <c r="G1377" i="11"/>
  <c r="I1377" i="11" s="1"/>
  <c r="G1376" i="11"/>
  <c r="I1376" i="11" s="1"/>
  <c r="G1375" i="11"/>
  <c r="I1375" i="11"/>
  <c r="G1374" i="11"/>
  <c r="I1374" i="11"/>
  <c r="G1373" i="11"/>
  <c r="I1373" i="11"/>
  <c r="G1372" i="11"/>
  <c r="I1372" i="11" s="1"/>
  <c r="G1371" i="11"/>
  <c r="I1371" i="11" s="1"/>
  <c r="G1370" i="11"/>
  <c r="I1370" i="11" s="1"/>
  <c r="G1369" i="11"/>
  <c r="I1369" i="11"/>
  <c r="G1368" i="11"/>
  <c r="I1368" i="11"/>
  <c r="G1367" i="11"/>
  <c r="I1367" i="11"/>
  <c r="G1366" i="11"/>
  <c r="I1366" i="11"/>
  <c r="G1365" i="11"/>
  <c r="I1365" i="1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 s="1"/>
  <c r="G1355" i="11"/>
  <c r="I1355" i="11" s="1"/>
  <c r="G1354" i="11"/>
  <c r="I1354" i="11" s="1"/>
  <c r="G1353" i="11"/>
  <c r="I1353" i="11"/>
  <c r="G1352" i="11"/>
  <c r="I1352" i="11"/>
  <c r="G1351" i="11"/>
  <c r="I1351" i="11"/>
  <c r="G1350" i="11"/>
  <c r="I1350" i="11"/>
  <c r="G1349" i="11"/>
  <c r="I1349" i="11"/>
  <c r="G1348" i="11"/>
  <c r="I1348" i="11" s="1"/>
  <c r="G1347" i="11"/>
  <c r="I1347" i="11" s="1"/>
  <c r="G1346" i="11"/>
  <c r="I1346" i="11" s="1"/>
  <c r="G1345" i="11"/>
  <c r="I1345" i="11"/>
  <c r="G1344" i="11"/>
  <c r="I1344" i="11" s="1"/>
  <c r="G1343" i="11"/>
  <c r="I1343" i="11"/>
  <c r="G1342" i="11"/>
  <c r="I1342" i="11"/>
  <c r="G1341" i="11"/>
  <c r="I1341" i="11"/>
  <c r="G1340" i="11"/>
  <c r="I1340" i="11" s="1"/>
  <c r="G1339" i="11"/>
  <c r="I1339" i="11" s="1"/>
  <c r="G1338" i="11"/>
  <c r="I1338" i="11" s="1"/>
  <c r="G1337" i="11"/>
  <c r="I1337" i="11"/>
  <c r="G1336" i="11"/>
  <c r="I1336" i="11"/>
  <c r="G1335" i="11"/>
  <c r="I1335" i="11"/>
  <c r="G1334" i="11"/>
  <c r="I1334" i="11"/>
  <c r="G1333" i="11"/>
  <c r="I1333" i="1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/>
  <c r="G1324" i="11"/>
  <c r="I1324" i="11" s="1"/>
  <c r="G1323" i="11"/>
  <c r="I1323" i="11" s="1"/>
  <c r="G1322" i="11"/>
  <c r="I1322" i="11" s="1"/>
  <c r="G1321" i="11"/>
  <c r="I1321" i="11"/>
  <c r="G1320" i="11"/>
  <c r="I1320" i="11"/>
  <c r="G1319" i="11"/>
  <c r="I1319" i="11"/>
  <c r="G1318" i="11"/>
  <c r="I1318" i="1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 s="1"/>
  <c r="G1306" i="11"/>
  <c r="I1306" i="11" s="1"/>
  <c r="G1305" i="11"/>
  <c r="I1305" i="11"/>
  <c r="G1304" i="11"/>
  <c r="I1304" i="11"/>
  <c r="G1303" i="11"/>
  <c r="I1303" i="11"/>
  <c r="G1302" i="11"/>
  <c r="I1302" i="11"/>
  <c r="G1301" i="11"/>
  <c r="I1301" i="11"/>
  <c r="G1300" i="11"/>
  <c r="I1300" i="11" s="1"/>
  <c r="G1299" i="11"/>
  <c r="I1299" i="11" s="1"/>
  <c r="G1298" i="11"/>
  <c r="I1298" i="11" s="1"/>
  <c r="G1297" i="11"/>
  <c r="I1297" i="11" s="1"/>
  <c r="G1296" i="11"/>
  <c r="I1296" i="11"/>
  <c r="G1295" i="11"/>
  <c r="I1295" i="11" s="1"/>
  <c r="G1294" i="11"/>
  <c r="I1294" i="11"/>
  <c r="G1293" i="11"/>
  <c r="I1293" i="11"/>
  <c r="G1292" i="11"/>
  <c r="I1292" i="11" s="1"/>
  <c r="G1291" i="11"/>
  <c r="I1291" i="11" s="1"/>
  <c r="G1290" i="11"/>
  <c r="I1290" i="11" s="1"/>
  <c r="G1289" i="11"/>
  <c r="I1289" i="11"/>
  <c r="G1288" i="11"/>
  <c r="I1288" i="11"/>
  <c r="G1287" i="11"/>
  <c r="I1287" i="11"/>
  <c r="G1286" i="11"/>
  <c r="I1286" i="11"/>
  <c r="G1285" i="11"/>
  <c r="I1285" i="1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 s="1"/>
  <c r="G1278" i="11"/>
  <c r="I1278" i="11"/>
  <c r="G1277" i="11"/>
  <c r="I1277" i="11"/>
  <c r="G1276" i="11"/>
  <c r="I1276" i="11" s="1"/>
  <c r="G1275" i="11"/>
  <c r="I1275" i="11" s="1"/>
  <c r="G1274" i="11"/>
  <c r="I1274" i="11" s="1"/>
  <c r="G1273" i="11"/>
  <c r="I1273" i="11"/>
  <c r="G1272" i="11"/>
  <c r="I1272" i="11"/>
  <c r="G1271" i="11"/>
  <c r="I1271" i="11"/>
  <c r="G1270" i="11"/>
  <c r="I1270" i="11"/>
  <c r="G1269" i="11"/>
  <c r="I1269" i="1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 s="1"/>
  <c r="G1262" i="11"/>
  <c r="I1262" i="11"/>
  <c r="G1261" i="11"/>
  <c r="I1261" i="11"/>
  <c r="G1260" i="11"/>
  <c r="I1260" i="11" s="1"/>
  <c r="G1259" i="11"/>
  <c r="I1259" i="11" s="1"/>
  <c r="G1258" i="11"/>
  <c r="I1258" i="11" s="1"/>
  <c r="G1257" i="11"/>
  <c r="I1257" i="11"/>
  <c r="G1256" i="11"/>
  <c r="I1256" i="11"/>
  <c r="G1255" i="11"/>
  <c r="I1255" i="11"/>
  <c r="G1254" i="11"/>
  <c r="I1254" i="11"/>
  <c r="G1253" i="11"/>
  <c r="I1253" i="11"/>
  <c r="G1252" i="11"/>
  <c r="I1252" i="11" s="1"/>
  <c r="G1251" i="11"/>
  <c r="I1251" i="11" s="1"/>
  <c r="G1250" i="11"/>
  <c r="I1250" i="11" s="1"/>
  <c r="G1249" i="11"/>
  <c r="I1249" i="11" s="1"/>
  <c r="G1248" i="11"/>
  <c r="I1248" i="11" s="1"/>
  <c r="G1247" i="11"/>
  <c r="I1247" i="11"/>
  <c r="G1246" i="11"/>
  <c r="I1246" i="11"/>
  <c r="G1245" i="11"/>
  <c r="I1245" i="11"/>
  <c r="G1244" i="11"/>
  <c r="I1244" i="11" s="1"/>
  <c r="G1243" i="11"/>
  <c r="I1243" i="11" s="1"/>
  <c r="G1242" i="11"/>
  <c r="I1242" i="11" s="1"/>
  <c r="G1241" i="11"/>
  <c r="I1241" i="11"/>
  <c r="G1240" i="11"/>
  <c r="I1240" i="11"/>
  <c r="G1239" i="11"/>
  <c r="I1239" i="11"/>
  <c r="G1238" i="11"/>
  <c r="I1238" i="11"/>
  <c r="G1237" i="11"/>
  <c r="I1237" i="1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 s="1"/>
  <c r="G1227" i="11"/>
  <c r="I1227" i="11" s="1"/>
  <c r="G1226" i="11"/>
  <c r="I1226" i="11" s="1"/>
  <c r="G1225" i="11"/>
  <c r="I1225" i="11"/>
  <c r="G1224" i="11"/>
  <c r="I1224" i="11"/>
  <c r="G1223" i="11"/>
  <c r="I1223" i="11"/>
  <c r="G1222" i="11"/>
  <c r="I1222" i="11"/>
  <c r="G1221" i="11"/>
  <c r="I1221" i="11"/>
  <c r="G1220" i="11"/>
  <c r="I1220" i="11" s="1"/>
  <c r="G1219" i="11"/>
  <c r="I1219" i="11" s="1"/>
  <c r="G1218" i="11"/>
  <c r="I1218" i="11" s="1"/>
  <c r="G1217" i="11"/>
  <c r="I1217" i="11"/>
  <c r="G1216" i="11"/>
  <c r="I1216" i="11" s="1"/>
  <c r="G1215" i="11"/>
  <c r="I1215" i="11" s="1"/>
  <c r="G1214" i="11"/>
  <c r="I1214" i="11"/>
  <c r="G1213" i="11"/>
  <c r="I1213" i="11"/>
  <c r="G1212" i="11"/>
  <c r="I1212" i="11" s="1"/>
  <c r="G1211" i="11"/>
  <c r="I1211" i="11" s="1"/>
  <c r="G1210" i="11"/>
  <c r="I1210" i="11" s="1"/>
  <c r="G1209" i="11"/>
  <c r="I1209" i="11"/>
  <c r="G1208" i="11"/>
  <c r="I1208" i="11"/>
  <c r="G1207" i="11"/>
  <c r="I1207" i="11"/>
  <c r="G1206" i="11"/>
  <c r="I1206" i="11"/>
  <c r="G1205" i="11"/>
  <c r="I1205" i="1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 s="1"/>
  <c r="G1198" i="11"/>
  <c r="I1198" i="11"/>
  <c r="G1197" i="11"/>
  <c r="I1197" i="11"/>
  <c r="G1196" i="11"/>
  <c r="I1196" i="11" s="1"/>
  <c r="G1195" i="11"/>
  <c r="I1195" i="11" s="1"/>
  <c r="G1194" i="11"/>
  <c r="I1194" i="11" s="1"/>
  <c r="G1193" i="11"/>
  <c r="I1193" i="11"/>
  <c r="G1192" i="11"/>
  <c r="I1192" i="11"/>
  <c r="G1191" i="11"/>
  <c r="I1191" i="11"/>
  <c r="G1190" i="11"/>
  <c r="I1190" i="1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 s="1"/>
  <c r="G1182" i="11"/>
  <c r="I1182" i="11"/>
  <c r="G1181" i="11"/>
  <c r="I1181" i="11"/>
  <c r="G1180" i="11"/>
  <c r="I1180" i="11" s="1"/>
  <c r="G1179" i="11"/>
  <c r="I1179" i="11" s="1"/>
  <c r="G1178" i="11"/>
  <c r="I1178" i="11" s="1"/>
  <c r="G1177" i="11"/>
  <c r="I1177" i="11"/>
  <c r="G1176" i="11"/>
  <c r="I1176" i="11"/>
  <c r="G1175" i="11"/>
  <c r="I1175" i="11"/>
  <c r="G1174" i="11"/>
  <c r="I1174" i="11"/>
  <c r="G1173" i="11"/>
  <c r="I1173" i="11"/>
  <c r="G1172" i="11"/>
  <c r="I1172" i="11" s="1"/>
  <c r="G1171" i="11"/>
  <c r="I1171" i="11" s="1"/>
  <c r="G1170" i="11"/>
  <c r="I1170" i="11" s="1"/>
  <c r="G1169" i="11"/>
  <c r="I1169" i="11" s="1"/>
  <c r="G1168" i="11"/>
  <c r="I1168" i="11"/>
  <c r="G1167" i="11"/>
  <c r="I1167" i="11" s="1"/>
  <c r="G1166" i="11"/>
  <c r="I1166" i="11"/>
  <c r="G1165" i="11"/>
  <c r="I1165" i="11"/>
  <c r="G1164" i="11"/>
  <c r="I1164" i="11" s="1"/>
  <c r="G1163" i="11"/>
  <c r="I1163" i="11" s="1"/>
  <c r="G1162" i="11"/>
  <c r="I1162" i="11" s="1"/>
  <c r="G1161" i="11"/>
  <c r="I1161" i="11"/>
  <c r="G1160" i="11"/>
  <c r="I1160" i="11"/>
  <c r="G1159" i="11"/>
  <c r="I1159" i="11"/>
  <c r="G1158" i="11"/>
  <c r="I1158" i="11"/>
  <c r="G1157" i="11"/>
  <c r="I1157" i="11"/>
  <c r="G1156" i="11"/>
  <c r="I1156" i="11" s="1"/>
  <c r="G1155" i="11"/>
  <c r="I1155" i="11" s="1"/>
  <c r="G1154" i="11"/>
  <c r="I1154" i="11" s="1"/>
  <c r="G1153" i="11"/>
  <c r="I1153" i="11" s="1"/>
  <c r="G1152" i="11"/>
  <c r="I1152" i="11" s="1"/>
  <c r="G1151" i="11"/>
  <c r="I1151" i="11" s="1"/>
  <c r="G1150" i="11"/>
  <c r="I1150" i="11"/>
  <c r="G1149" i="11"/>
  <c r="I1149" i="11"/>
  <c r="G1148" i="11"/>
  <c r="I1148" i="11" s="1"/>
  <c r="G1147" i="11"/>
  <c r="I1147" i="11" s="1"/>
  <c r="G1146" i="11"/>
  <c r="I1146" i="11" s="1"/>
  <c r="G1145" i="11"/>
  <c r="I1145" i="11"/>
  <c r="G1144" i="11"/>
  <c r="I1144" i="11"/>
  <c r="G1143" i="11"/>
  <c r="I1143" i="11"/>
  <c r="G1142" i="11"/>
  <c r="I1142" i="11"/>
  <c r="G1141" i="11"/>
  <c r="I1141" i="11"/>
  <c r="G1140" i="11"/>
  <c r="I1140" i="11" s="1"/>
  <c r="G1139" i="11"/>
  <c r="I1139" i="11" s="1"/>
  <c r="G1138" i="11"/>
  <c r="I1138" i="11" s="1"/>
  <c r="G1137" i="11"/>
  <c r="I1137" i="11" s="1"/>
  <c r="G1136" i="11"/>
  <c r="I1136" i="11" s="1"/>
  <c r="G1135" i="11"/>
  <c r="I1135" i="11" s="1"/>
  <c r="G1134" i="11"/>
  <c r="I1134" i="11"/>
  <c r="G1133" i="11"/>
  <c r="I1133" i="11"/>
  <c r="G1132" i="11"/>
  <c r="I1132" i="11" s="1"/>
  <c r="G1131" i="11"/>
  <c r="I1131" i="11" s="1"/>
  <c r="G1130" i="11"/>
  <c r="I1130" i="11" s="1"/>
  <c r="G1129" i="11"/>
  <c r="I1129" i="11"/>
  <c r="G1128" i="11"/>
  <c r="I1128" i="11"/>
  <c r="G1127" i="11"/>
  <c r="I1127" i="11"/>
  <c r="G1126" i="11"/>
  <c r="I1126" i="11"/>
  <c r="G1125" i="11"/>
  <c r="I1125" i="11"/>
  <c r="G1124" i="11"/>
  <c r="I1124" i="11" s="1"/>
  <c r="G1123" i="11"/>
  <c r="I1123" i="11" s="1"/>
  <c r="G1122" i="11"/>
  <c r="I1122" i="11" s="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 s="1"/>
  <c r="G1115" i="11"/>
  <c r="I1115" i="11" s="1"/>
  <c r="G1114" i="11"/>
  <c r="I1114" i="11" s="1"/>
  <c r="G1113" i="11"/>
  <c r="I1113" i="11"/>
  <c r="G1112" i="11"/>
  <c r="I1112" i="11"/>
  <c r="G1111" i="11"/>
  <c r="I1111" i="11"/>
  <c r="G1110" i="11"/>
  <c r="I1110" i="11"/>
  <c r="G1109" i="11"/>
  <c r="I1109" i="11"/>
  <c r="G1108" i="11"/>
  <c r="I1108" i="11" s="1"/>
  <c r="G1107" i="11"/>
  <c r="I1107" i="11" s="1"/>
  <c r="G1106" i="11"/>
  <c r="I1106" i="11" s="1"/>
  <c r="G1105" i="11"/>
  <c r="I1105" i="11" s="1"/>
  <c r="G1104" i="11"/>
  <c r="I1104" i="11" s="1"/>
  <c r="G1103" i="11"/>
  <c r="I1103" i="11" s="1"/>
  <c r="G1102" i="11"/>
  <c r="I1102" i="11"/>
  <c r="G1101" i="11"/>
  <c r="I1101" i="11"/>
  <c r="G1100" i="11"/>
  <c r="I1100" i="11" s="1"/>
  <c r="G1099" i="11"/>
  <c r="I1099" i="11" s="1"/>
  <c r="G1098" i="11"/>
  <c r="I1098" i="11" s="1"/>
  <c r="G1097" i="11"/>
  <c r="I1097" i="11"/>
  <c r="G1096" i="11"/>
  <c r="I1096" i="11"/>
  <c r="G1095" i="11"/>
  <c r="I1095" i="11"/>
  <c r="G1094" i="11"/>
  <c r="I1094" i="11"/>
  <c r="G1093" i="11"/>
  <c r="I1093" i="11"/>
  <c r="G1092" i="11"/>
  <c r="I1092" i="11" s="1"/>
  <c r="G1091" i="11"/>
  <c r="I1091" i="11" s="1"/>
  <c r="G1090" i="11"/>
  <c r="I1090" i="11" s="1"/>
  <c r="G1089" i="11"/>
  <c r="I1089" i="11"/>
  <c r="G1088" i="11"/>
  <c r="I1088" i="11" s="1"/>
  <c r="G1087" i="11"/>
  <c r="I1087" i="11" s="1"/>
  <c r="G1086" i="11"/>
  <c r="I1086" i="11"/>
  <c r="G1085" i="11"/>
  <c r="I1085" i="11"/>
  <c r="G1084" i="11"/>
  <c r="I1084" i="11" s="1"/>
  <c r="G1083" i="11"/>
  <c r="I1083" i="11" s="1"/>
  <c r="G1082" i="11"/>
  <c r="I1082" i="11" s="1"/>
  <c r="G1081" i="11"/>
  <c r="I1081" i="11"/>
  <c r="G1080" i="11"/>
  <c r="I1080" i="11"/>
  <c r="G1079" i="11"/>
  <c r="I1079" i="11"/>
  <c r="G1078" i="11"/>
  <c r="I1078" i="11"/>
  <c r="G1077" i="11"/>
  <c r="I1077" i="1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 s="1"/>
  <c r="G1070" i="11"/>
  <c r="I1070" i="11"/>
  <c r="G1069" i="11"/>
  <c r="I1069" i="11" s="1"/>
  <c r="G1068" i="11"/>
  <c r="I1068" i="11" s="1"/>
  <c r="G1067" i="11"/>
  <c r="I1067" i="11" s="1"/>
  <c r="G1066" i="11"/>
  <c r="I1066" i="11" s="1"/>
  <c r="G1065" i="11"/>
  <c r="I1065" i="11"/>
  <c r="G1064" i="11"/>
  <c r="I1064" i="11"/>
  <c r="G1063" i="11"/>
  <c r="I1063" i="1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 s="1"/>
  <c r="G1054" i="11"/>
  <c r="I1054" i="11"/>
  <c r="G1053" i="11"/>
  <c r="I1053" i="11" s="1"/>
  <c r="G1052" i="11"/>
  <c r="I1052" i="11" s="1"/>
  <c r="G1051" i="11"/>
  <c r="I1051" i="11" s="1"/>
  <c r="G1050" i="11"/>
  <c r="I1050" i="11" s="1"/>
  <c r="G1049" i="11"/>
  <c r="I1049" i="11"/>
  <c r="G1048" i="11"/>
  <c r="I1048" i="11"/>
  <c r="G1047" i="11"/>
  <c r="I1047" i="11"/>
  <c r="G1046" i="11"/>
  <c r="I1046" i="11"/>
  <c r="G1045" i="11"/>
  <c r="I1045" i="11"/>
  <c r="G1044" i="11"/>
  <c r="I1044" i="11"/>
  <c r="G1043" i="11"/>
  <c r="I1043" i="11" s="1"/>
  <c r="G1042" i="11"/>
  <c r="I1042" i="11" s="1"/>
  <c r="G1041" i="11"/>
  <c r="I1041" i="11"/>
  <c r="G1040" i="11"/>
  <c r="I1040" i="11"/>
  <c r="G1039" i="11"/>
  <c r="I1039" i="11"/>
  <c r="G1038" i="11"/>
  <c r="I1038" i="11"/>
  <c r="G1037" i="11"/>
  <c r="I1037" i="11"/>
  <c r="G1036" i="11"/>
  <c r="I1036" i="11"/>
  <c r="G1035" i="11"/>
  <c r="I1035" i="11" s="1"/>
  <c r="G1034" i="11"/>
  <c r="I1034" i="11" s="1"/>
  <c r="G1033" i="11"/>
  <c r="I1033" i="11"/>
  <c r="G1032" i="11"/>
  <c r="I1032" i="11"/>
  <c r="G1031" i="11"/>
  <c r="I1031" i="11"/>
  <c r="G1030" i="11"/>
  <c r="I1030" i="11"/>
  <c r="G1029" i="11"/>
  <c r="I1029" i="11"/>
  <c r="G1028" i="11"/>
  <c r="I1028" i="11"/>
  <c r="G1027" i="11"/>
  <c r="I1027" i="11" s="1"/>
  <c r="G1026" i="11"/>
  <c r="I1026" i="11" s="1"/>
  <c r="G1025" i="11"/>
  <c r="I1025" i="11"/>
  <c r="G1024" i="11"/>
  <c r="I1024" i="1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/>
  <c r="G1015" i="11"/>
  <c r="I1015" i="11"/>
  <c r="G1014" i="11"/>
  <c r="I1014" i="11"/>
  <c r="G1013" i="11"/>
  <c r="I1013" i="11"/>
  <c r="G1012" i="11"/>
  <c r="I1012" i="11"/>
  <c r="G1011" i="11"/>
  <c r="I1011" i="11" s="1"/>
  <c r="G1010" i="11"/>
  <c r="I1010" i="11" s="1"/>
  <c r="G1009" i="11"/>
  <c r="I1009" i="11"/>
  <c r="G1008" i="11"/>
  <c r="I1008" i="1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/>
  <c r="G999" i="11"/>
  <c r="I999" i="11"/>
  <c r="G998" i="11"/>
  <c r="I998" i="11"/>
  <c r="G997" i="11"/>
  <c r="I997" i="11"/>
  <c r="G996" i="11"/>
  <c r="I996" i="11"/>
  <c r="G995" i="11"/>
  <c r="I995" i="11" s="1"/>
  <c r="G994" i="11"/>
  <c r="I994" i="11" s="1"/>
  <c r="G993" i="11"/>
  <c r="I993" i="11"/>
  <c r="G992" i="11"/>
  <c r="I992" i="11"/>
  <c r="G991" i="11"/>
  <c r="I991" i="11"/>
  <c r="G990" i="11"/>
  <c r="I990" i="11"/>
  <c r="G989" i="11"/>
  <c r="I989" i="11"/>
  <c r="G988" i="11"/>
  <c r="I988" i="11"/>
  <c r="G987" i="11"/>
  <c r="I987" i="11" s="1"/>
  <c r="G986" i="11"/>
  <c r="I986" i="11" s="1"/>
  <c r="G985" i="11"/>
  <c r="I985" i="11"/>
  <c r="G984" i="11"/>
  <c r="I984" i="11"/>
  <c r="G983" i="11"/>
  <c r="I983" i="11"/>
  <c r="G982" i="11"/>
  <c r="I982" i="11"/>
  <c r="G981" i="11"/>
  <c r="I981" i="11"/>
  <c r="G980" i="11"/>
  <c r="I980" i="11"/>
  <c r="G979" i="11"/>
  <c r="I979" i="11" s="1"/>
  <c r="G978" i="11"/>
  <c r="I978" i="11" s="1"/>
  <c r="G977" i="11"/>
  <c r="I977" i="11"/>
  <c r="G976" i="11"/>
  <c r="I976" i="11"/>
  <c r="G975" i="11"/>
  <c r="I975" i="11"/>
  <c r="G974" i="11"/>
  <c r="I974" i="11"/>
  <c r="G973" i="11"/>
  <c r="I973" i="11"/>
  <c r="G972" i="11"/>
  <c r="I972" i="11"/>
  <c r="G971" i="11"/>
  <c r="I971" i="11" s="1"/>
  <c r="G970" i="11"/>
  <c r="I970" i="11" s="1"/>
  <c r="G969" i="11"/>
  <c r="I969" i="11" s="1"/>
  <c r="G968" i="11"/>
  <c r="I968" i="11"/>
  <c r="G967" i="11"/>
  <c r="I967" i="11" s="1"/>
  <c r="G966" i="11"/>
  <c r="I966" i="11"/>
  <c r="G965" i="11"/>
  <c r="I965" i="11" s="1"/>
  <c r="G964" i="11"/>
  <c r="I964" i="11" s="1"/>
  <c r="G963" i="11"/>
  <c r="I963" i="11" s="1"/>
  <c r="G962" i="11"/>
  <c r="I962" i="11"/>
  <c r="G961" i="11"/>
  <c r="I961" i="11"/>
  <c r="G960" i="11"/>
  <c r="I960" i="11"/>
  <c r="G959" i="11"/>
  <c r="I959" i="11"/>
  <c r="G958" i="11"/>
  <c r="I958" i="11"/>
  <c r="G957" i="11"/>
  <c r="I957" i="11"/>
  <c r="G956" i="11"/>
  <c r="I956" i="11"/>
  <c r="G955" i="11"/>
  <c r="I955" i="11" s="1"/>
  <c r="G954" i="11"/>
  <c r="I954" i="11"/>
  <c r="G953" i="11"/>
  <c r="I953" i="11" s="1"/>
  <c r="G952" i="11"/>
  <c r="I952" i="11" s="1"/>
  <c r="G951" i="11"/>
  <c r="I951" i="11"/>
  <c r="G950" i="11"/>
  <c r="I950" i="11" s="1"/>
  <c r="G949" i="11"/>
  <c r="I949" i="11" s="1"/>
  <c r="G948" i="11"/>
  <c r="I948" i="11" s="1"/>
  <c r="G947" i="11"/>
  <c r="I947" i="11" s="1"/>
  <c r="G946" i="11"/>
  <c r="I946" i="11"/>
  <c r="G945" i="11"/>
  <c r="I945" i="11"/>
  <c r="G944" i="11"/>
  <c r="I944" i="11"/>
  <c r="G943" i="11"/>
  <c r="I943" i="11"/>
  <c r="G942" i="11"/>
  <c r="I942" i="11"/>
  <c r="G941" i="11"/>
  <c r="I941" i="11"/>
  <c r="G940" i="11"/>
  <c r="I940" i="11"/>
  <c r="G939" i="11"/>
  <c r="I939" i="11" s="1"/>
  <c r="G938" i="11"/>
  <c r="I938" i="11" s="1"/>
  <c r="G937" i="11"/>
  <c r="I937" i="11"/>
  <c r="G936" i="11"/>
  <c r="I936" i="11" s="1"/>
  <c r="G935" i="11"/>
  <c r="I935" i="11" s="1"/>
  <c r="G934" i="11"/>
  <c r="I934" i="11"/>
  <c r="G933" i="11"/>
  <c r="I933" i="11" s="1"/>
  <c r="G932" i="11"/>
  <c r="I932" i="11" s="1"/>
  <c r="G931" i="11"/>
  <c r="I931" i="11" s="1"/>
  <c r="G930" i="11"/>
  <c r="I930" i="11"/>
  <c r="G929" i="11"/>
  <c r="I929" i="11"/>
  <c r="G928" i="11"/>
  <c r="I928" i="11"/>
  <c r="G927" i="11"/>
  <c r="I927" i="11"/>
  <c r="G926" i="11"/>
  <c r="I926" i="11"/>
  <c r="G925" i="11"/>
  <c r="I925" i="11"/>
  <c r="G924" i="11"/>
  <c r="I924" i="11"/>
  <c r="G923" i="11"/>
  <c r="I923" i="11"/>
  <c r="G922" i="11"/>
  <c r="I922" i="11"/>
  <c r="G921" i="11"/>
  <c r="I921" i="11"/>
  <c r="G920" i="11"/>
  <c r="I920" i="11"/>
  <c r="G919" i="11"/>
  <c r="I919" i="11"/>
  <c r="G918" i="11"/>
  <c r="I918" i="11"/>
  <c r="G917" i="11"/>
  <c r="I917" i="11"/>
  <c r="G916" i="11"/>
  <c r="I916" i="11"/>
  <c r="G915" i="11"/>
  <c r="I915" i="11"/>
  <c r="G914" i="11"/>
  <c r="I914" i="11"/>
  <c r="G913" i="11"/>
  <c r="I913" i="11"/>
  <c r="G912" i="11"/>
  <c r="I912" i="11"/>
  <c r="G911" i="11"/>
  <c r="I911" i="11"/>
  <c r="G910" i="11"/>
  <c r="I910" i="11"/>
  <c r="G909" i="11"/>
  <c r="I909" i="11"/>
  <c r="G908" i="11"/>
  <c r="I908" i="11"/>
  <c r="G907" i="11"/>
  <c r="I907" i="11"/>
  <c r="G906" i="11"/>
  <c r="I906" i="11"/>
  <c r="G905" i="11"/>
  <c r="I905" i="11"/>
  <c r="G904" i="11"/>
  <c r="I904" i="11"/>
  <c r="G903" i="11"/>
  <c r="I903" i="11"/>
  <c r="G902" i="11"/>
  <c r="I902" i="11"/>
  <c r="G901" i="11"/>
  <c r="I901" i="11"/>
  <c r="G900" i="11"/>
  <c r="I900" i="11"/>
  <c r="G899" i="11"/>
  <c r="I899" i="11"/>
  <c r="G898" i="11"/>
  <c r="I898" i="11"/>
  <c r="G897" i="11"/>
  <c r="I897" i="11"/>
  <c r="G896" i="11"/>
  <c r="I896" i="11"/>
  <c r="G895" i="11"/>
  <c r="I895" i="11"/>
  <c r="G894" i="11"/>
  <c r="I894" i="11"/>
  <c r="G893" i="11"/>
  <c r="I893" i="11"/>
  <c r="G892" i="11"/>
  <c r="I892" i="11"/>
  <c r="G891" i="11"/>
  <c r="I891" i="11"/>
  <c r="G890" i="11"/>
  <c r="I890" i="11"/>
  <c r="G889" i="11"/>
  <c r="I889" i="11"/>
  <c r="G888" i="11"/>
  <c r="I888" i="11"/>
  <c r="G887" i="11"/>
  <c r="I887" i="11"/>
  <c r="G886" i="11"/>
  <c r="I886" i="11"/>
  <c r="G885" i="11"/>
  <c r="I885" i="11"/>
  <c r="G884" i="11"/>
  <c r="I884" i="11"/>
  <c r="G883" i="11"/>
  <c r="I883" i="11"/>
  <c r="G882" i="11"/>
  <c r="I882" i="11"/>
  <c r="G881" i="11"/>
  <c r="I881" i="11"/>
  <c r="G880" i="11"/>
  <c r="I880" i="11"/>
  <c r="G879" i="11"/>
  <c r="I879" i="11"/>
  <c r="G878" i="11"/>
  <c r="I878" i="11"/>
  <c r="G877" i="11"/>
  <c r="I877" i="11"/>
  <c r="G876" i="11"/>
  <c r="I876" i="11"/>
  <c r="G875" i="11"/>
  <c r="I875" i="11"/>
  <c r="G874" i="11"/>
  <c r="I874" i="11"/>
  <c r="G873" i="11"/>
  <c r="I873" i="11"/>
  <c r="G872" i="11"/>
  <c r="I872" i="11"/>
  <c r="G871" i="11"/>
  <c r="I871" i="11"/>
  <c r="G870" i="11"/>
  <c r="I870" i="11"/>
  <c r="G869" i="11"/>
  <c r="I869" i="11"/>
  <c r="G868" i="11"/>
  <c r="I868" i="11"/>
  <c r="G867" i="11"/>
  <c r="I867" i="11"/>
  <c r="G866" i="11"/>
  <c r="I866" i="11"/>
  <c r="G865" i="11"/>
  <c r="I865" i="11"/>
  <c r="G864" i="11"/>
  <c r="I864" i="11"/>
  <c r="G863" i="11"/>
  <c r="I863" i="11"/>
  <c r="G862" i="11"/>
  <c r="I862" i="11"/>
  <c r="G861" i="11"/>
  <c r="I861" i="11"/>
  <c r="G860" i="11"/>
  <c r="I860" i="11"/>
  <c r="G859" i="11"/>
  <c r="I859" i="11"/>
  <c r="G858" i="11"/>
  <c r="I858" i="11"/>
  <c r="G857" i="11"/>
  <c r="I857" i="11"/>
  <c r="G856" i="11"/>
  <c r="I856" i="11"/>
  <c r="G855" i="11"/>
  <c r="I855" i="11"/>
  <c r="G854" i="11"/>
  <c r="I854" i="11"/>
  <c r="G853" i="11"/>
  <c r="I853" i="11"/>
  <c r="G852" i="11"/>
  <c r="I852" i="11"/>
  <c r="G851" i="11"/>
  <c r="I851" i="11"/>
  <c r="G850" i="11"/>
  <c r="I850" i="11"/>
  <c r="G849" i="11"/>
  <c r="I849" i="11"/>
  <c r="G848" i="11"/>
  <c r="I848" i="11"/>
  <c r="G847" i="11"/>
  <c r="I847" i="11"/>
  <c r="G846" i="11"/>
  <c r="I846" i="11"/>
  <c r="G845" i="11"/>
  <c r="I845" i="11"/>
  <c r="G844" i="11"/>
  <c r="I844" i="11"/>
  <c r="G843" i="11"/>
  <c r="I843" i="11"/>
  <c r="G842" i="11"/>
  <c r="I842" i="11"/>
  <c r="G841" i="11"/>
  <c r="I841" i="11"/>
  <c r="G840" i="11"/>
  <c r="I840" i="11"/>
  <c r="G839" i="11"/>
  <c r="I839" i="11"/>
  <c r="G838" i="11"/>
  <c r="I838" i="11"/>
  <c r="G837" i="11"/>
  <c r="I837" i="11"/>
  <c r="G836" i="11"/>
  <c r="I836" i="11"/>
  <c r="G835" i="11"/>
  <c r="I835" i="11"/>
  <c r="G834" i="11"/>
  <c r="I834" i="11"/>
  <c r="G833" i="11"/>
  <c r="I833" i="11"/>
  <c r="G832" i="11"/>
  <c r="I832" i="11"/>
  <c r="G831" i="11"/>
  <c r="I831" i="11"/>
  <c r="G830" i="11"/>
  <c r="I830" i="11"/>
  <c r="G829" i="11"/>
  <c r="I829" i="11"/>
  <c r="G828" i="11"/>
  <c r="I828" i="11"/>
  <c r="G827" i="11"/>
  <c r="I827" i="11"/>
  <c r="G826" i="11"/>
  <c r="I826" i="11"/>
  <c r="G825" i="11"/>
  <c r="I825" i="11"/>
  <c r="G824" i="11"/>
  <c r="I824" i="11"/>
  <c r="G823" i="11"/>
  <c r="I823" i="11"/>
  <c r="G822" i="11"/>
  <c r="I822" i="11"/>
  <c r="G821" i="11"/>
  <c r="I821" i="11"/>
  <c r="G820" i="11"/>
  <c r="I820" i="11"/>
  <c r="G819" i="11"/>
  <c r="I819" i="11"/>
  <c r="G818" i="11"/>
  <c r="I818" i="11"/>
  <c r="G817" i="11"/>
  <c r="I817" i="11"/>
  <c r="G816" i="11"/>
  <c r="I816" i="11"/>
  <c r="G815" i="11"/>
  <c r="I815" i="11"/>
  <c r="G814" i="11"/>
  <c r="I814" i="11"/>
  <c r="G813" i="11"/>
  <c r="I813" i="11"/>
  <c r="G812" i="11"/>
  <c r="I812" i="11"/>
  <c r="G811" i="11"/>
  <c r="I811" i="11"/>
  <c r="G810" i="11"/>
  <c r="I810" i="11"/>
  <c r="G809" i="11"/>
  <c r="I809" i="11"/>
  <c r="G808" i="11"/>
  <c r="I808" i="11"/>
  <c r="G807" i="11"/>
  <c r="I807" i="11"/>
  <c r="G806" i="11"/>
  <c r="I806" i="11"/>
  <c r="G805" i="11"/>
  <c r="I805" i="11"/>
  <c r="G804" i="11"/>
  <c r="I804" i="11"/>
  <c r="G803" i="11"/>
  <c r="I803" i="11"/>
  <c r="G802" i="11"/>
  <c r="I802" i="11"/>
  <c r="G801" i="11"/>
  <c r="I801" i="11"/>
  <c r="G800" i="11"/>
  <c r="I800" i="11"/>
  <c r="G799" i="11"/>
  <c r="I799" i="11"/>
  <c r="G798" i="11"/>
  <c r="I798" i="11"/>
  <c r="G797" i="11"/>
  <c r="I797" i="11"/>
  <c r="G796" i="11"/>
  <c r="I796" i="11"/>
  <c r="G795" i="11"/>
  <c r="I795" i="11"/>
  <c r="G794" i="11"/>
  <c r="I794" i="11"/>
  <c r="G793" i="11"/>
  <c r="I793" i="11"/>
  <c r="G792" i="11"/>
  <c r="I792" i="11"/>
  <c r="G791" i="11"/>
  <c r="I791" i="11"/>
  <c r="G790" i="11"/>
  <c r="I790" i="11"/>
  <c r="G789" i="11"/>
  <c r="I789" i="11"/>
  <c r="G788" i="11"/>
  <c r="I788" i="11"/>
  <c r="G787" i="11"/>
  <c r="I787" i="11"/>
  <c r="G786" i="11"/>
  <c r="I786" i="11"/>
  <c r="G785" i="11"/>
  <c r="I785" i="11" s="1"/>
  <c r="G784" i="11"/>
  <c r="I784" i="11"/>
  <c r="G783" i="11"/>
  <c r="I783" i="11"/>
  <c r="G782" i="11"/>
  <c r="I782" i="11"/>
  <c r="G781" i="11"/>
  <c r="I781" i="11"/>
  <c r="G780" i="11"/>
  <c r="I780" i="11"/>
  <c r="G779" i="11"/>
  <c r="I779" i="11"/>
  <c r="G778" i="11"/>
  <c r="I778" i="11"/>
  <c r="G777" i="11"/>
  <c r="I777" i="11" s="1"/>
  <c r="G776" i="11"/>
  <c r="I776" i="11"/>
  <c r="G775" i="11"/>
  <c r="I775" i="11"/>
  <c r="G774" i="11"/>
  <c r="I774" i="11"/>
  <c r="G773" i="11"/>
  <c r="I773" i="11"/>
  <c r="G772" i="11"/>
  <c r="I772" i="11"/>
  <c r="G771" i="11"/>
  <c r="I771" i="11"/>
  <c r="G770" i="11"/>
  <c r="I770" i="11"/>
  <c r="G769" i="11"/>
  <c r="I769" i="11" s="1"/>
  <c r="G768" i="11"/>
  <c r="I768" i="11"/>
  <c r="G767" i="11"/>
  <c r="I767" i="11"/>
  <c r="G766" i="11"/>
  <c r="I766" i="11"/>
  <c r="G765" i="11"/>
  <c r="I765" i="11"/>
  <c r="G764" i="11"/>
  <c r="I764" i="11"/>
  <c r="G763" i="11"/>
  <c r="I763" i="11"/>
  <c r="G762" i="11"/>
  <c r="I762" i="11"/>
  <c r="G761" i="11"/>
  <c r="I761" i="11" s="1"/>
  <c r="G760" i="11"/>
  <c r="I760" i="11"/>
  <c r="G759" i="11"/>
  <c r="I759" i="11"/>
  <c r="G758" i="11"/>
  <c r="I758" i="11"/>
  <c r="G757" i="11"/>
  <c r="I757" i="11"/>
  <c r="G756" i="11"/>
  <c r="I756" i="11"/>
  <c r="G755" i="11"/>
  <c r="I755" i="11"/>
  <c r="G754" i="11"/>
  <c r="I754" i="11"/>
  <c r="G753" i="11"/>
  <c r="I753" i="11" s="1"/>
  <c r="G752" i="11"/>
  <c r="I752" i="11"/>
  <c r="G751" i="11"/>
  <c r="I751" i="11"/>
  <c r="G750" i="11"/>
  <c r="I750" i="11"/>
  <c r="G749" i="11"/>
  <c r="I749" i="11"/>
  <c r="G748" i="11"/>
  <c r="I748" i="11"/>
  <c r="G747" i="11"/>
  <c r="I747" i="11"/>
  <c r="G746" i="11"/>
  <c r="I746" i="11"/>
  <c r="G745" i="11"/>
  <c r="I745" i="11" s="1"/>
  <c r="G744" i="11"/>
  <c r="I744" i="11"/>
  <c r="G743" i="11"/>
  <c r="I743" i="11"/>
  <c r="G742" i="11"/>
  <c r="I742" i="11"/>
  <c r="G741" i="11"/>
  <c r="I741" i="11"/>
  <c r="G740" i="11"/>
  <c r="I740" i="11"/>
  <c r="G739" i="11"/>
  <c r="I739" i="11"/>
  <c r="G738" i="11"/>
  <c r="I738" i="11"/>
  <c r="G737" i="11"/>
  <c r="I737" i="11" s="1"/>
  <c r="G736" i="11"/>
  <c r="I736" i="11"/>
  <c r="G735" i="11"/>
  <c r="I735" i="11"/>
  <c r="G734" i="11"/>
  <c r="I734" i="11"/>
  <c r="G733" i="11"/>
  <c r="I733" i="11"/>
  <c r="G732" i="11"/>
  <c r="I732" i="11"/>
  <c r="G731" i="11"/>
  <c r="I731" i="11"/>
  <c r="G730" i="11"/>
  <c r="I730" i="11"/>
  <c r="G729" i="11"/>
  <c r="I729" i="11" s="1"/>
  <c r="G728" i="11"/>
  <c r="I728" i="11"/>
  <c r="G727" i="11"/>
  <c r="I727" i="11"/>
  <c r="G726" i="11"/>
  <c r="I726" i="11"/>
  <c r="G725" i="11"/>
  <c r="I725" i="11"/>
  <c r="G724" i="11"/>
  <c r="I724" i="11"/>
  <c r="G723" i="11"/>
  <c r="I723" i="11"/>
  <c r="G722" i="11"/>
  <c r="I722" i="11"/>
  <c r="G721" i="11"/>
  <c r="I721" i="11" s="1"/>
  <c r="G720" i="11"/>
  <c r="I720" i="11"/>
  <c r="G719" i="11"/>
  <c r="I719" i="11"/>
  <c r="G718" i="11"/>
  <c r="I718" i="11"/>
  <c r="G717" i="11"/>
  <c r="I717" i="11"/>
  <c r="G716" i="11"/>
  <c r="I716" i="11"/>
  <c r="G715" i="11"/>
  <c r="I715" i="11"/>
  <c r="G714" i="11"/>
  <c r="I714" i="11"/>
  <c r="G713" i="11"/>
  <c r="I713" i="11" s="1"/>
  <c r="G712" i="11"/>
  <c r="I712" i="11"/>
  <c r="G711" i="11"/>
  <c r="I711" i="11"/>
  <c r="G710" i="11"/>
  <c r="I710" i="11"/>
  <c r="G709" i="11"/>
  <c r="I709" i="11"/>
  <c r="G708" i="11"/>
  <c r="I708" i="11"/>
  <c r="G707" i="11"/>
  <c r="I707" i="11"/>
  <c r="G706" i="11"/>
  <c r="I706" i="11"/>
  <c r="G705" i="11"/>
  <c r="I705" i="11" s="1"/>
  <c r="G704" i="11"/>
  <c r="I704" i="11"/>
  <c r="G703" i="11"/>
  <c r="I703" i="11"/>
  <c r="G702" i="11"/>
  <c r="I702" i="11"/>
  <c r="G701" i="11"/>
  <c r="I701" i="11"/>
  <c r="G700" i="11"/>
  <c r="I700" i="11"/>
  <c r="G699" i="11"/>
  <c r="I699" i="11"/>
  <c r="G698" i="11"/>
  <c r="I698" i="11"/>
  <c r="G697" i="11"/>
  <c r="I697" i="11" s="1"/>
  <c r="G696" i="11"/>
  <c r="I696" i="11"/>
  <c r="G695" i="11"/>
  <c r="I695" i="11"/>
  <c r="G694" i="11"/>
  <c r="I694" i="11"/>
  <c r="G693" i="11"/>
  <c r="I693" i="11"/>
  <c r="G692" i="11"/>
  <c r="I692" i="11"/>
  <c r="G691" i="11"/>
  <c r="I691" i="11"/>
  <c r="G690" i="11"/>
  <c r="I690" i="11"/>
  <c r="G689" i="11"/>
  <c r="I689" i="11" s="1"/>
  <c r="G688" i="11"/>
  <c r="I688" i="11"/>
  <c r="G687" i="11"/>
  <c r="I687" i="11"/>
  <c r="G686" i="11"/>
  <c r="I686" i="11"/>
  <c r="G685" i="11"/>
  <c r="I685" i="11"/>
  <c r="G684" i="11"/>
  <c r="I684" i="11"/>
  <c r="G683" i="11"/>
  <c r="I683" i="11"/>
  <c r="G682" i="11"/>
  <c r="I682" i="11"/>
  <c r="G681" i="11"/>
  <c r="I681" i="11" s="1"/>
  <c r="G680" i="11"/>
  <c r="I680" i="11"/>
  <c r="G679" i="11"/>
  <c r="I679" i="11"/>
  <c r="G678" i="11"/>
  <c r="I678" i="11"/>
  <c r="G677" i="11"/>
  <c r="I677" i="11"/>
  <c r="G676" i="11"/>
  <c r="I676" i="11"/>
  <c r="G675" i="11"/>
  <c r="I675" i="11"/>
  <c r="G674" i="11"/>
  <c r="I674" i="11"/>
  <c r="G673" i="11"/>
  <c r="I673" i="11" s="1"/>
  <c r="G672" i="11"/>
  <c r="I672" i="11"/>
  <c r="G671" i="11"/>
  <c r="I671" i="11"/>
  <c r="G670" i="11"/>
  <c r="I670" i="11"/>
  <c r="G669" i="11"/>
  <c r="I669" i="11"/>
  <c r="G668" i="11"/>
  <c r="I668" i="11"/>
  <c r="G667" i="11"/>
  <c r="I667" i="11"/>
  <c r="G666" i="11"/>
  <c r="I666" i="11"/>
  <c r="G665" i="11"/>
  <c r="I665" i="11" s="1"/>
  <c r="G664" i="11"/>
  <c r="I664" i="11"/>
  <c r="G663" i="11"/>
  <c r="I663" i="11"/>
  <c r="G662" i="11"/>
  <c r="I662" i="11"/>
  <c r="G661" i="11"/>
  <c r="I661" i="11"/>
  <c r="G660" i="11"/>
  <c r="I660" i="11"/>
  <c r="G659" i="11"/>
  <c r="I659" i="11"/>
  <c r="G658" i="11"/>
  <c r="I658" i="11"/>
  <c r="G657" i="11"/>
  <c r="I657" i="11" s="1"/>
  <c r="G656" i="11"/>
  <c r="I656" i="11"/>
  <c r="G655" i="11"/>
  <c r="I655" i="11"/>
  <c r="G654" i="11"/>
  <c r="I654" i="11"/>
  <c r="G653" i="11"/>
  <c r="I653" i="11"/>
  <c r="G652" i="11"/>
  <c r="I652" i="11"/>
  <c r="G651" i="11"/>
  <c r="I651" i="11"/>
  <c r="G650" i="11"/>
  <c r="I650" i="11"/>
  <c r="G649" i="11"/>
  <c r="I649" i="11" s="1"/>
  <c r="G648" i="11"/>
  <c r="I648" i="11"/>
  <c r="G647" i="11"/>
  <c r="I647" i="11"/>
  <c r="G646" i="11"/>
  <c r="I646" i="11"/>
  <c r="G645" i="11"/>
  <c r="I645" i="11"/>
  <c r="G644" i="11"/>
  <c r="I644" i="11"/>
  <c r="G643" i="11"/>
  <c r="I643" i="11"/>
  <c r="G642" i="11"/>
  <c r="I642" i="11"/>
  <c r="G641" i="11"/>
  <c r="I641" i="11" s="1"/>
  <c r="G640" i="11"/>
  <c r="I640" i="11"/>
  <c r="G639" i="11"/>
  <c r="I639" i="11"/>
  <c r="G638" i="11"/>
  <c r="I638" i="11"/>
  <c r="G637" i="11"/>
  <c r="I637" i="11"/>
  <c r="G636" i="11"/>
  <c r="I636" i="11"/>
  <c r="G635" i="11"/>
  <c r="I635" i="11"/>
  <c r="G634" i="11"/>
  <c r="I634" i="11"/>
  <c r="G633" i="11"/>
  <c r="I633" i="11" s="1"/>
  <c r="G632" i="11"/>
  <c r="I632" i="11"/>
  <c r="G631" i="11"/>
  <c r="I631" i="11"/>
  <c r="G630" i="11"/>
  <c r="I630" i="11"/>
  <c r="G629" i="11"/>
  <c r="I629" i="11"/>
  <c r="G628" i="11"/>
  <c r="I628" i="11"/>
  <c r="G627" i="11"/>
  <c r="I627" i="11"/>
  <c r="G626" i="11"/>
  <c r="I626" i="11"/>
  <c r="G625" i="11"/>
  <c r="I625" i="11" s="1"/>
  <c r="G624" i="11"/>
  <c r="I624" i="11"/>
  <c r="G623" i="11"/>
  <c r="I623" i="11"/>
  <c r="G622" i="11"/>
  <c r="I622" i="11"/>
  <c r="G621" i="11"/>
  <c r="I621" i="11"/>
  <c r="G620" i="11"/>
  <c r="I620" i="11"/>
  <c r="G619" i="11"/>
  <c r="I619" i="11"/>
  <c r="G618" i="11"/>
  <c r="I618" i="11"/>
  <c r="G617" i="11"/>
  <c r="I617" i="11" s="1"/>
  <c r="G616" i="11"/>
  <c r="I616" i="11"/>
  <c r="G615" i="11"/>
  <c r="I615" i="11"/>
  <c r="G614" i="11"/>
  <c r="I614" i="11"/>
  <c r="G613" i="11"/>
  <c r="I613" i="11"/>
  <c r="G612" i="11"/>
  <c r="I612" i="11"/>
  <c r="G611" i="11"/>
  <c r="I611" i="11"/>
  <c r="G610" i="11"/>
  <c r="I610" i="11"/>
  <c r="G609" i="11"/>
  <c r="I609" i="11" s="1"/>
  <c r="G608" i="11"/>
  <c r="I608" i="11"/>
  <c r="G607" i="11"/>
  <c r="I607" i="11"/>
  <c r="G606" i="11"/>
  <c r="I606" i="11"/>
  <c r="G605" i="11"/>
  <c r="I605" i="11"/>
  <c r="G604" i="11"/>
  <c r="I604" i="11"/>
  <c r="G603" i="11"/>
  <c r="I603" i="11"/>
  <c r="G602" i="11"/>
  <c r="I602" i="11"/>
  <c r="G601" i="11"/>
  <c r="I601" i="11" s="1"/>
  <c r="G600" i="11"/>
  <c r="I600" i="11"/>
  <c r="G599" i="11"/>
  <c r="I599" i="11"/>
  <c r="G598" i="11"/>
  <c r="I598" i="11"/>
  <c r="G597" i="11"/>
  <c r="I597" i="11"/>
  <c r="G596" i="11"/>
  <c r="I596" i="11"/>
  <c r="G595" i="11"/>
  <c r="I595" i="11"/>
  <c r="G594" i="11"/>
  <c r="I594" i="11"/>
  <c r="G593" i="11"/>
  <c r="I593" i="11" s="1"/>
  <c r="G592" i="11"/>
  <c r="I592" i="11"/>
  <c r="G591" i="11"/>
  <c r="I591" i="11"/>
  <c r="G590" i="11"/>
  <c r="I590" i="11"/>
  <c r="G589" i="11"/>
  <c r="I589" i="11"/>
  <c r="G588" i="11"/>
  <c r="I588" i="11"/>
  <c r="G587" i="11"/>
  <c r="I587" i="11"/>
  <c r="G586" i="11"/>
  <c r="I586" i="11"/>
  <c r="G585" i="11"/>
  <c r="I585" i="11" s="1"/>
  <c r="G584" i="11"/>
  <c r="I584" i="11"/>
  <c r="G583" i="11"/>
  <c r="I583" i="11"/>
  <c r="G582" i="11"/>
  <c r="I582" i="11"/>
  <c r="G581" i="11"/>
  <c r="I581" i="11"/>
  <c r="G580" i="11"/>
  <c r="I580" i="11"/>
  <c r="G579" i="11"/>
  <c r="I579" i="11"/>
  <c r="G578" i="11"/>
  <c r="I578" i="11"/>
  <c r="G577" i="11"/>
  <c r="I577" i="11" s="1"/>
  <c r="G576" i="11"/>
  <c r="I576" i="11"/>
  <c r="G575" i="11"/>
  <c r="I575" i="11"/>
  <c r="G574" i="11"/>
  <c r="I574" i="11"/>
  <c r="G573" i="11"/>
  <c r="I573" i="11"/>
  <c r="G572" i="11"/>
  <c r="I572" i="11"/>
  <c r="G571" i="11"/>
  <c r="I571" i="11"/>
  <c r="G570" i="11"/>
  <c r="I570" i="11"/>
  <c r="G569" i="11"/>
  <c r="I569" i="11" s="1"/>
  <c r="G568" i="11"/>
  <c r="I568" i="11"/>
  <c r="G567" i="11"/>
  <c r="I567" i="11"/>
  <c r="G566" i="11"/>
  <c r="I566" i="11"/>
  <c r="G565" i="11"/>
  <c r="I565" i="11"/>
  <c r="G564" i="11"/>
  <c r="I564" i="11"/>
  <c r="G563" i="11"/>
  <c r="I563" i="11"/>
  <c r="G562" i="11"/>
  <c r="I562" i="11"/>
  <c r="G561" i="11"/>
  <c r="I561" i="11" s="1"/>
  <c r="G560" i="11"/>
  <c r="I560" i="11"/>
  <c r="G559" i="11"/>
  <c r="I559" i="11"/>
  <c r="G558" i="11"/>
  <c r="I558" i="11"/>
  <c r="G557" i="11"/>
  <c r="I557" i="11"/>
  <c r="G556" i="11"/>
  <c r="I556" i="11"/>
  <c r="G555" i="11"/>
  <c r="I555" i="11"/>
  <c r="G554" i="11"/>
  <c r="I554" i="11"/>
  <c r="G553" i="11"/>
  <c r="I553" i="11" s="1"/>
  <c r="G552" i="11"/>
  <c r="I552" i="11"/>
  <c r="G551" i="11"/>
  <c r="I551" i="11"/>
  <c r="G550" i="11"/>
  <c r="I550" i="11"/>
  <c r="G549" i="11"/>
  <c r="I549" i="11"/>
  <c r="G548" i="11"/>
  <c r="I548" i="11"/>
  <c r="G547" i="11"/>
  <c r="I547" i="11"/>
  <c r="G546" i="11"/>
  <c r="I546" i="11"/>
  <c r="G545" i="11"/>
  <c r="I545" i="11" s="1"/>
  <c r="G544" i="11"/>
  <c r="I544" i="11"/>
  <c r="G543" i="11"/>
  <c r="I543" i="11"/>
  <c r="G542" i="11"/>
  <c r="I542" i="11"/>
  <c r="G541" i="11"/>
  <c r="I541" i="11"/>
  <c r="G540" i="11"/>
  <c r="I540" i="11"/>
  <c r="G539" i="11"/>
  <c r="I539" i="11"/>
  <c r="G538" i="11"/>
  <c r="I538" i="11"/>
  <c r="G537" i="11"/>
  <c r="I537" i="11" s="1"/>
  <c r="G536" i="11"/>
  <c r="I536" i="11"/>
  <c r="G535" i="11"/>
  <c r="I535" i="11"/>
  <c r="G534" i="11"/>
  <c r="I534" i="11"/>
  <c r="G533" i="11"/>
  <c r="I533" i="11"/>
  <c r="G532" i="11"/>
  <c r="I532" i="11"/>
  <c r="G531" i="11"/>
  <c r="I531" i="11"/>
  <c r="G530" i="11"/>
  <c r="I530" i="11"/>
  <c r="G529" i="11"/>
  <c r="I529" i="11" s="1"/>
  <c r="G528" i="11"/>
  <c r="I528" i="11"/>
  <c r="G527" i="11"/>
  <c r="I527" i="11"/>
  <c r="G526" i="11"/>
  <c r="I526" i="11"/>
  <c r="G525" i="11"/>
  <c r="I525" i="11"/>
  <c r="G524" i="11"/>
  <c r="I524" i="11"/>
  <c r="G523" i="11"/>
  <c r="I523" i="11"/>
  <c r="G522" i="11"/>
  <c r="I522" i="11"/>
  <c r="G521" i="11"/>
  <c r="I521" i="11" s="1"/>
  <c r="G520" i="11"/>
  <c r="I520" i="11"/>
  <c r="G519" i="11"/>
  <c r="I519" i="11"/>
  <c r="G518" i="11"/>
  <c r="I518" i="11"/>
  <c r="G517" i="11"/>
  <c r="I517" i="11"/>
  <c r="G516" i="11"/>
  <c r="I516" i="11"/>
  <c r="G515" i="11"/>
  <c r="I515" i="11"/>
  <c r="G514" i="11"/>
  <c r="I514" i="11"/>
  <c r="G513" i="11"/>
  <c r="I513" i="11" s="1"/>
  <c r="G512" i="11"/>
  <c r="I512" i="11"/>
  <c r="G511" i="11"/>
  <c r="I511" i="11"/>
  <c r="G510" i="11"/>
  <c r="I510" i="11"/>
  <c r="G509" i="11"/>
  <c r="I509" i="11"/>
  <c r="G508" i="11"/>
  <c r="I508" i="11"/>
  <c r="G507" i="11"/>
  <c r="I507" i="11"/>
  <c r="G506" i="11"/>
  <c r="I506" i="11"/>
  <c r="G505" i="11"/>
  <c r="I505" i="11" s="1"/>
  <c r="G504" i="11"/>
  <c r="I504" i="11"/>
  <c r="G503" i="11"/>
  <c r="I503" i="11"/>
  <c r="G502" i="11"/>
  <c r="I502" i="11"/>
  <c r="G501" i="11"/>
  <c r="I501" i="11"/>
  <c r="G500" i="11"/>
  <c r="I500" i="11"/>
  <c r="G499" i="11"/>
  <c r="I499" i="11"/>
  <c r="G498" i="11"/>
  <c r="I498" i="11"/>
  <c r="G497" i="11"/>
  <c r="I497" i="11" s="1"/>
  <c r="G496" i="11"/>
  <c r="I496" i="11"/>
  <c r="G495" i="11"/>
  <c r="I495" i="11"/>
  <c r="G494" i="11"/>
  <c r="I494" i="11"/>
  <c r="G493" i="11"/>
  <c r="I493" i="11"/>
  <c r="G492" i="11"/>
  <c r="I492" i="11"/>
  <c r="G491" i="11"/>
  <c r="I491" i="11"/>
  <c r="G490" i="11"/>
  <c r="I490" i="11"/>
  <c r="G489" i="11"/>
  <c r="I489" i="11" s="1"/>
  <c r="G488" i="11"/>
  <c r="I488" i="11"/>
  <c r="G487" i="11"/>
  <c r="I487" i="11"/>
  <c r="G486" i="11"/>
  <c r="I486" i="11"/>
  <c r="G485" i="11"/>
  <c r="I485" i="11"/>
  <c r="G484" i="11"/>
  <c r="I484" i="11"/>
  <c r="G483" i="11"/>
  <c r="I483" i="11"/>
  <c r="G482" i="11"/>
  <c r="I482" i="11"/>
  <c r="G481" i="11"/>
  <c r="I481" i="11" s="1"/>
  <c r="G480" i="11"/>
  <c r="I480" i="11"/>
  <c r="G479" i="11"/>
  <c r="I479" i="11"/>
  <c r="G478" i="11"/>
  <c r="I478" i="11"/>
  <c r="G477" i="11"/>
  <c r="I477" i="11"/>
  <c r="G476" i="11"/>
  <c r="I476" i="11"/>
  <c r="G475" i="11"/>
  <c r="I475" i="11"/>
  <c r="G474" i="11"/>
  <c r="I474" i="11"/>
  <c r="G473" i="11"/>
  <c r="I473" i="11" s="1"/>
  <c r="G472" i="11"/>
  <c r="I472" i="11"/>
  <c r="G471" i="11"/>
  <c r="I471" i="11"/>
  <c r="G470" i="11"/>
  <c r="I470" i="11"/>
  <c r="G469" i="11"/>
  <c r="I469" i="11"/>
  <c r="G468" i="11"/>
  <c r="I468" i="11"/>
  <c r="G467" i="11"/>
  <c r="I467" i="11"/>
  <c r="G466" i="11"/>
  <c r="I466" i="11"/>
  <c r="G465" i="11"/>
  <c r="I465" i="11" s="1"/>
  <c r="G464" i="11"/>
  <c r="I464" i="11"/>
  <c r="G463" i="11"/>
  <c r="I463" i="11"/>
  <c r="G462" i="11"/>
  <c r="I462" i="11"/>
  <c r="G461" i="11"/>
  <c r="I461" i="11"/>
  <c r="G460" i="11"/>
  <c r="I460" i="11"/>
  <c r="G459" i="11"/>
  <c r="I459" i="11"/>
  <c r="G458" i="11"/>
  <c r="I458" i="11"/>
  <c r="G457" i="11"/>
  <c r="I457" i="11" s="1"/>
  <c r="G456" i="11"/>
  <c r="I456" i="11"/>
  <c r="G455" i="11"/>
  <c r="I455" i="11"/>
  <c r="G454" i="11"/>
  <c r="I454" i="11"/>
  <c r="G453" i="11"/>
  <c r="I453" i="11"/>
  <c r="G452" i="11"/>
  <c r="I452" i="11"/>
  <c r="G451" i="11"/>
  <c r="I451" i="11"/>
  <c r="G450" i="11"/>
  <c r="I450" i="11"/>
  <c r="G449" i="11"/>
  <c r="I449" i="11" s="1"/>
  <c r="G448" i="11"/>
  <c r="I448" i="11"/>
  <c r="G447" i="11"/>
  <c r="I447" i="11"/>
  <c r="G446" i="11"/>
  <c r="I446" i="11"/>
  <c r="G445" i="11"/>
  <c r="I445" i="11"/>
  <c r="G444" i="11"/>
  <c r="I444" i="11"/>
  <c r="G443" i="11"/>
  <c r="I443" i="11"/>
  <c r="G442" i="11"/>
  <c r="I442" i="11"/>
  <c r="G441" i="11"/>
  <c r="I441" i="11" s="1"/>
  <c r="G440" i="11"/>
  <c r="I440" i="11"/>
  <c r="G439" i="11"/>
  <c r="I439" i="11"/>
  <c r="G438" i="11"/>
  <c r="I438" i="11"/>
  <c r="G437" i="11"/>
  <c r="I437" i="11"/>
  <c r="G436" i="11"/>
  <c r="I436" i="11"/>
  <c r="G435" i="11"/>
  <c r="I435" i="11"/>
  <c r="G434" i="11"/>
  <c r="I434" i="11"/>
  <c r="G433" i="11"/>
  <c r="I433" i="11" s="1"/>
  <c r="G432" i="11"/>
  <c r="I432" i="11"/>
  <c r="G431" i="11"/>
  <c r="I431" i="11"/>
  <c r="G430" i="11"/>
  <c r="I430" i="11"/>
  <c r="G429" i="11"/>
  <c r="I429" i="11"/>
  <c r="G428" i="11"/>
  <c r="I428" i="11"/>
  <c r="G427" i="11"/>
  <c r="I427" i="11"/>
  <c r="G426" i="11"/>
  <c r="I426" i="11"/>
  <c r="G425" i="11"/>
  <c r="I425" i="11" s="1"/>
  <c r="G424" i="11"/>
  <c r="I424" i="11"/>
  <c r="G423" i="11"/>
  <c r="I423" i="11"/>
  <c r="G422" i="11"/>
  <c r="I422" i="11"/>
  <c r="G421" i="11"/>
  <c r="I421" i="11"/>
  <c r="G420" i="11"/>
  <c r="I420" i="11"/>
  <c r="G419" i="11"/>
  <c r="I419" i="11"/>
  <c r="G418" i="11"/>
  <c r="I418" i="11"/>
  <c r="G417" i="11"/>
  <c r="I417" i="11" s="1"/>
  <c r="G416" i="11"/>
  <c r="I416" i="11"/>
  <c r="G415" i="11"/>
  <c r="I415" i="11"/>
  <c r="G414" i="11"/>
  <c r="I414" i="11"/>
  <c r="G413" i="11"/>
  <c r="I413" i="11"/>
  <c r="G412" i="11"/>
  <c r="I412" i="11"/>
  <c r="G411" i="11"/>
  <c r="I411" i="11"/>
  <c r="G410" i="11"/>
  <c r="I410" i="11"/>
  <c r="G409" i="11"/>
  <c r="I409" i="11" s="1"/>
  <c r="G408" i="11"/>
  <c r="I408" i="11"/>
  <c r="G407" i="11"/>
  <c r="I407" i="11"/>
  <c r="G406" i="11"/>
  <c r="I406" i="11"/>
  <c r="G405" i="11"/>
  <c r="I405" i="11"/>
  <c r="G404" i="11"/>
  <c r="I404" i="11"/>
  <c r="G403" i="11"/>
  <c r="I403" i="11"/>
  <c r="G402" i="11"/>
  <c r="I402" i="11"/>
  <c r="G401" i="11"/>
  <c r="I401" i="11" s="1"/>
  <c r="G400" i="11"/>
  <c r="I400" i="11"/>
  <c r="G399" i="11"/>
  <c r="I399" i="11"/>
  <c r="G398" i="11"/>
  <c r="I398" i="11"/>
  <c r="G397" i="11"/>
  <c r="I397" i="11"/>
  <c r="G396" i="11"/>
  <c r="I396" i="11"/>
  <c r="G395" i="11"/>
  <c r="I395" i="11"/>
  <c r="G394" i="11"/>
  <c r="I394" i="11"/>
  <c r="G393" i="11"/>
  <c r="I393" i="11" s="1"/>
  <c r="G392" i="11"/>
  <c r="I392" i="11"/>
  <c r="G391" i="11"/>
  <c r="I391" i="11"/>
  <c r="G390" i="11"/>
  <c r="I390" i="11"/>
  <c r="G389" i="11"/>
  <c r="I389" i="11"/>
  <c r="G388" i="11"/>
  <c r="I388" i="11"/>
  <c r="G387" i="11"/>
  <c r="I387" i="11"/>
  <c r="G386" i="11"/>
  <c r="I386" i="11"/>
  <c r="G385" i="11"/>
  <c r="I385" i="11" s="1"/>
  <c r="G384" i="11"/>
  <c r="I384" i="11"/>
  <c r="G383" i="11"/>
  <c r="I383" i="11"/>
  <c r="G382" i="11"/>
  <c r="I382" i="11"/>
  <c r="G381" i="11"/>
  <c r="I381" i="11"/>
  <c r="G380" i="11"/>
  <c r="I380" i="11"/>
  <c r="G379" i="11"/>
  <c r="I379" i="11"/>
  <c r="G378" i="11"/>
  <c r="I378" i="11"/>
  <c r="G377" i="11"/>
  <c r="I377" i="11" s="1"/>
  <c r="G376" i="11"/>
  <c r="I376" i="11"/>
  <c r="G375" i="11"/>
  <c r="I375" i="11"/>
  <c r="G374" i="11"/>
  <c r="I374" i="11"/>
  <c r="G373" i="11"/>
  <c r="I373" i="11"/>
  <c r="G372" i="11"/>
  <c r="I372" i="11"/>
  <c r="G371" i="11"/>
  <c r="I371" i="11"/>
  <c r="G370" i="11"/>
  <c r="I370" i="11"/>
  <c r="G369" i="11"/>
  <c r="I369" i="11" s="1"/>
  <c r="G368" i="11"/>
  <c r="I368" i="11"/>
  <c r="G367" i="11"/>
  <c r="I367" i="11"/>
  <c r="G366" i="11"/>
  <c r="I366" i="11"/>
  <c r="G365" i="11"/>
  <c r="I365" i="11"/>
  <c r="G364" i="11"/>
  <c r="I364" i="11"/>
  <c r="G363" i="11"/>
  <c r="I363" i="11"/>
  <c r="G362" i="11"/>
  <c r="I362" i="11"/>
  <c r="G361" i="11"/>
  <c r="I361" i="11" s="1"/>
  <c r="G360" i="11"/>
  <c r="I360" i="11"/>
  <c r="G359" i="11"/>
  <c r="I359" i="11"/>
  <c r="G358" i="11"/>
  <c r="I358" i="11"/>
  <c r="G357" i="11"/>
  <c r="I357" i="11"/>
  <c r="G356" i="11"/>
  <c r="I356" i="11"/>
  <c r="G355" i="11"/>
  <c r="I355" i="11"/>
  <c r="G354" i="11"/>
  <c r="I354" i="11"/>
  <c r="G353" i="11"/>
  <c r="I353" i="11" s="1"/>
  <c r="G352" i="11"/>
  <c r="I352" i="11"/>
  <c r="G351" i="11"/>
  <c r="I351" i="11"/>
  <c r="G350" i="11"/>
  <c r="I350" i="11"/>
  <c r="G349" i="11"/>
  <c r="I349" i="11"/>
  <c r="G348" i="11"/>
  <c r="I348" i="11"/>
  <c r="G347" i="11"/>
  <c r="I347" i="11"/>
  <c r="G346" i="11"/>
  <c r="I346" i="11"/>
  <c r="G345" i="11"/>
  <c r="I345" i="11" s="1"/>
  <c r="G344" i="11"/>
  <c r="I344" i="11"/>
  <c r="G343" i="11"/>
  <c r="I343" i="11"/>
  <c r="G342" i="11"/>
  <c r="I342" i="11"/>
  <c r="G341" i="11"/>
  <c r="I341" i="11"/>
  <c r="G340" i="11"/>
  <c r="I340" i="11"/>
  <c r="G339" i="11"/>
  <c r="I339" i="11"/>
  <c r="G338" i="11"/>
  <c r="I338" i="11"/>
  <c r="G337" i="11"/>
  <c r="I337" i="11" s="1"/>
  <c r="G336" i="11"/>
  <c r="I336" i="11"/>
  <c r="G335" i="11"/>
  <c r="I335" i="11"/>
  <c r="G334" i="11"/>
  <c r="I334" i="11"/>
  <c r="G333" i="11"/>
  <c r="I333" i="11"/>
  <c r="G332" i="11"/>
  <c r="I332" i="11"/>
  <c r="G331" i="11"/>
  <c r="I331" i="11"/>
  <c r="G330" i="11"/>
  <c r="I330" i="11"/>
  <c r="G329" i="11"/>
  <c r="I329" i="11" s="1"/>
  <c r="G328" i="11"/>
  <c r="I328" i="11"/>
  <c r="G327" i="11"/>
  <c r="I327" i="11"/>
  <c r="G326" i="11"/>
  <c r="I326" i="11"/>
  <c r="G325" i="11"/>
  <c r="I325" i="11"/>
  <c r="G324" i="11"/>
  <c r="I324" i="11"/>
  <c r="G323" i="11"/>
  <c r="I323" i="11"/>
  <c r="G322" i="11"/>
  <c r="I322" i="11"/>
  <c r="G321" i="11"/>
  <c r="I321" i="11" s="1"/>
  <c r="G320" i="11"/>
  <c r="I320" i="11"/>
  <c r="G319" i="11"/>
  <c r="I319" i="11"/>
  <c r="G318" i="11"/>
  <c r="I318" i="11"/>
  <c r="G317" i="11"/>
  <c r="I317" i="11"/>
  <c r="G316" i="11"/>
  <c r="I316" i="11"/>
  <c r="G315" i="11"/>
  <c r="I315" i="11"/>
  <c r="G314" i="11"/>
  <c r="I314" i="11"/>
  <c r="G313" i="11"/>
  <c r="I313" i="11" s="1"/>
  <c r="G312" i="11"/>
  <c r="I312" i="11"/>
  <c r="G311" i="11"/>
  <c r="I311" i="11"/>
  <c r="G310" i="11"/>
  <c r="I310" i="11"/>
  <c r="G309" i="11"/>
  <c r="I309" i="11"/>
  <c r="G308" i="11"/>
  <c r="I308" i="11"/>
  <c r="G307" i="11"/>
  <c r="I307" i="11"/>
  <c r="G306" i="11"/>
  <c r="I306" i="11"/>
  <c r="G305" i="11"/>
  <c r="I305" i="11" s="1"/>
  <c r="G304" i="11"/>
  <c r="I304" i="11"/>
  <c r="G303" i="11"/>
  <c r="I303" i="11"/>
  <c r="G302" i="11"/>
  <c r="I302" i="11"/>
  <c r="G301" i="11"/>
  <c r="I301" i="11"/>
  <c r="G300" i="11"/>
  <c r="I300" i="11"/>
  <c r="G299" i="11"/>
  <c r="I299" i="11"/>
  <c r="G298" i="11"/>
  <c r="I298" i="11"/>
  <c r="G297" i="11"/>
  <c r="I297" i="11" s="1"/>
  <c r="G296" i="11"/>
  <c r="I296" i="11"/>
  <c r="G295" i="11"/>
  <c r="I295" i="11"/>
  <c r="G294" i="11"/>
  <c r="I294" i="11"/>
  <c r="G293" i="11"/>
  <c r="I293" i="11"/>
  <c r="G292" i="11"/>
  <c r="I292" i="11"/>
  <c r="G291" i="11"/>
  <c r="I291" i="11"/>
  <c r="G290" i="11"/>
  <c r="I290" i="11"/>
  <c r="G289" i="11"/>
  <c r="I289" i="11" s="1"/>
  <c r="G288" i="11"/>
  <c r="I288" i="11"/>
  <c r="G287" i="11"/>
  <c r="I287" i="11"/>
  <c r="G286" i="11"/>
  <c r="I286" i="11"/>
  <c r="G285" i="11"/>
  <c r="I285" i="11"/>
  <c r="G284" i="11"/>
  <c r="I284" i="11"/>
  <c r="G283" i="11"/>
  <c r="I283" i="11"/>
  <c r="G282" i="11"/>
  <c r="I282" i="11"/>
  <c r="G281" i="11"/>
  <c r="I281" i="11" s="1"/>
  <c r="G280" i="11"/>
  <c r="I280" i="11"/>
  <c r="G279" i="11"/>
  <c r="I279" i="11"/>
  <c r="G278" i="11"/>
  <c r="I278" i="11"/>
  <c r="G277" i="11"/>
  <c r="I277" i="11"/>
  <c r="G276" i="11"/>
  <c r="I276" i="11"/>
  <c r="G275" i="11"/>
  <c r="I275" i="11"/>
  <c r="G274" i="11"/>
  <c r="I274" i="11"/>
  <c r="G273" i="11"/>
  <c r="I273" i="11" s="1"/>
  <c r="G272" i="11"/>
  <c r="I272" i="11"/>
  <c r="G271" i="11"/>
  <c r="I271" i="11"/>
  <c r="G270" i="11"/>
  <c r="I270" i="11"/>
  <c r="G269" i="11"/>
  <c r="I269" i="11"/>
  <c r="G268" i="11"/>
  <c r="I268" i="11"/>
  <c r="G267" i="11"/>
  <c r="I267" i="11"/>
  <c r="G266" i="11"/>
  <c r="I266" i="11"/>
  <c r="G265" i="11"/>
  <c r="I265" i="11" s="1"/>
  <c r="G264" i="11"/>
  <c r="I264" i="11"/>
  <c r="G263" i="11"/>
  <c r="I263" i="11"/>
  <c r="G262" i="11"/>
  <c r="I262" i="11"/>
  <c r="G261" i="11"/>
  <c r="I261" i="11"/>
  <c r="G260" i="11"/>
  <c r="I260" i="11"/>
  <c r="G259" i="11"/>
  <c r="I259" i="11"/>
  <c r="G258" i="11"/>
  <c r="I258" i="11"/>
  <c r="G257" i="11"/>
  <c r="I257" i="11" s="1"/>
  <c r="G256" i="11"/>
  <c r="I256" i="11"/>
  <c r="G255" i="11"/>
  <c r="I255" i="11"/>
  <c r="G254" i="11"/>
  <c r="I254" i="11"/>
  <c r="G253" i="11"/>
  <c r="I253" i="11"/>
  <c r="G252" i="11"/>
  <c r="I252" i="11"/>
  <c r="G251" i="11"/>
  <c r="I251" i="11"/>
  <c r="G250" i="11"/>
  <c r="I250" i="11"/>
  <c r="G249" i="11"/>
  <c r="I249" i="11" s="1"/>
  <c r="G248" i="11"/>
  <c r="I248" i="11"/>
  <c r="G247" i="11"/>
  <c r="I247" i="11"/>
  <c r="G246" i="11"/>
  <c r="I246" i="11"/>
  <c r="G245" i="11"/>
  <c r="I245" i="11"/>
  <c r="G244" i="11"/>
  <c r="I244" i="11"/>
  <c r="G243" i="11"/>
  <c r="I243" i="11"/>
  <c r="G242" i="11"/>
  <c r="I242" i="11"/>
  <c r="G241" i="11"/>
  <c r="I241" i="11" s="1"/>
  <c r="G240" i="11"/>
  <c r="I240" i="11"/>
  <c r="G239" i="11"/>
  <c r="I239" i="11"/>
  <c r="G238" i="11"/>
  <c r="I238" i="11"/>
  <c r="G237" i="11"/>
  <c r="I237" i="11"/>
  <c r="G236" i="11"/>
  <c r="I236" i="11"/>
  <c r="G235" i="11"/>
  <c r="I235" i="11"/>
  <c r="G234" i="11"/>
  <c r="I234" i="11"/>
  <c r="G233" i="11"/>
  <c r="I233" i="11" s="1"/>
  <c r="G232" i="11"/>
  <c r="I232" i="11"/>
  <c r="G231" i="11"/>
  <c r="I231" i="11"/>
  <c r="G230" i="11"/>
  <c r="I230" i="11"/>
  <c r="G229" i="11"/>
  <c r="I229" i="11"/>
  <c r="G228" i="11"/>
  <c r="I228" i="11"/>
  <c r="G227" i="11"/>
  <c r="I227" i="11"/>
  <c r="G226" i="11"/>
  <c r="I226" i="11"/>
  <c r="G225" i="11"/>
  <c r="I225" i="11" s="1"/>
  <c r="G224" i="11"/>
  <c r="I224" i="11"/>
  <c r="G223" i="11"/>
  <c r="I223" i="11"/>
  <c r="G222" i="11"/>
  <c r="I222" i="11"/>
  <c r="G221" i="11"/>
  <c r="I221" i="11"/>
  <c r="G220" i="11"/>
  <c r="I220" i="11"/>
  <c r="G219" i="11"/>
  <c r="I219" i="11"/>
  <c r="G218" i="11"/>
  <c r="I218" i="11"/>
  <c r="G217" i="11"/>
  <c r="I217" i="11" s="1"/>
  <c r="G216" i="11"/>
  <c r="I216" i="11"/>
  <c r="G215" i="11"/>
  <c r="I215" i="11"/>
  <c r="G214" i="11"/>
  <c r="I214" i="11"/>
  <c r="G213" i="11"/>
  <c r="I213" i="1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115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37" i="4"/>
  <c r="M41" i="4" s="1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41" i="4"/>
  <c r="H41" i="4"/>
  <c r="P51" i="2"/>
  <c r="P45" i="2"/>
  <c r="Q51" i="2"/>
  <c r="E132" i="9"/>
  <c r="B41" i="3"/>
  <c r="G41" i="4"/>
  <c r="O41" i="4"/>
  <c r="N37" i="4"/>
  <c r="N41" i="4" s="1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<sst xmlns="http://schemas.openxmlformats.org/spreadsheetml/2006/main" count="1309" uniqueCount="213">
  <si>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</si>
  <si>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</si>
  <si>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</si>
  <si>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</si>
  <si>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</si>
  <si>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</si>
  <si>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</si>
  <si>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</si>
  <si>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</si>
  <si>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</si>
  <si>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</si>
  <si>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</si>
  <si>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</si>
  <si>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</si>
  <si>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</si>
  <si>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</si>
  <si>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</si>
  <si>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</si>
  <si>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</si>
  <si>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</si>
  <si>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</si>
  <si>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</si>
  <si>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</si>
  <si>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</si>
  <si>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</si>
  <si>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</si>
  <si>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</si>
  <si>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</si>
  <si>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</si>
  <si>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</si>
  <si>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</si>
  <si>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</si>
  <si>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</si>
  <si>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</si>
  <si>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</si>
  <si>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</si>
  <si>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</si>
  <si>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</si>
  <si>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</si>
  <si>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</si>
  <si>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</si>
  <si>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</si>
  <si>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</si>
  <si>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</si>
  <si>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</si>
  <si>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</si>
  <si>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</si>
  <si>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</si>
  <si>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</si>
  <si>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</si>
  <si>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</si>
  <si>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</si>
  <si>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</si>
  <si>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</si>
  <si>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</si>
  <si>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</si>
  <si>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</si>
  <si>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</si>
  <si>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</si>
  <si>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</si>
  <si>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</si>
  <si>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</si>
  <si>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</si>
  <si>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</si>
  <si>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</si>
  <si>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</si>
  <si>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</si>
  <si>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</si>
  <si>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</si>
  <si>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</si>
  <si>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</si>
  <si>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</si>
  <si>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</si>
  <si>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</si>
  <si>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</si>
  <si>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</si>
  <si>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</si>
  <si>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</si>
  <si>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</si>
  <si>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</si>
  <si>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</si>
  <si>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</si>
  <si>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</si>
  <si>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</si>
  <si>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</si>
  <si>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</si>
  <si>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</si>
  <si>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</si>
  <si>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</si>
  <si>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</si>
  <si>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</si>
  <si>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</si>
  <si>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</si>
  <si>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</si>
  <si>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</si>
  <si>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</si>
  <si>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</si>
  <si>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</si>
  <si>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</si>
  <si>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</si>
  <si>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</si>
  <si>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</si>
  <si>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</si>
  <si>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</si>
  <si>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</si>
  <si>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</si>
  <si>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</si>
  <si>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</si>
  <si>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</si>
  <si>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</si>
  <si>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</si>
  <si>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</si>
  <si>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</si>
  <si>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</si>
  <si>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</si>
  <si>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</si>
  <si>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</si>
  <si>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</si>
  <si>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</si>
  <si>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</si>
  <si>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</si>
  <si>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</si>
  <si>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</si>
  <si>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</si>
  <si>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</si>
  <si>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</si>
  <si>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</si>
  <si>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</si>
  <si>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</si>
  <si>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</si>
  <si>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</si>
  <si>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</si>
  <si>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</si>
  <si>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</si>
  <si>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</si>
  <si>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</si>
  <si>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</si>
  <si>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</si>
  <si>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</si>
  <si>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</si>
  <si>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</si>
  <si>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</si>
  <si>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</si>
  <si>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</si>
  <si>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</si>
  <si>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</si>
  <si>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</si>
  <si>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</si>
  <si>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</si>
  <si>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</si>
  <si>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</si>
  <si>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</si>
  <si>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</si>
  <si>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</si>
  <si>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</si>
  <si>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</si>
  <si>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</si>
  <si>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</si>
  <si>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</si>
  <si>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</si>
  <si>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</si>
  <si>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</si>
  <si>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</si>
  <si>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</si>
  <si>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</si>
  <si>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</si>
  <si>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</si>
  <si>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</si>
  <si>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</si>
  <si>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</si>
  <si>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</si>
  <si>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</si>
  <si>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</si>
  <si>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</si>
  <si>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</si>
  <si>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</si>
  <si>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</si>
  <si>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</si>
  <si>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</si>
  <si>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</si>
  <si>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</si>
  <si>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</si>
  <si>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</si>
  <si>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</si>
  <si>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</si>
  <si>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</si>
  <si>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</si>
  <si>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</si>
  <si>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</si>
  <si>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</si>
  <si>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</si>
  <si>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</si>
  <si>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</si>
  <si>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</si>
  <si>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</si>
  <si>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</si>
  <si>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</si>
  <si>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</si>
  <si>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</si>
  <si>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</si>
  <si>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</si>
  <si>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</si>
  <si>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</si>
  <si>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</si>
  <si>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</si>
  <si>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</si>
  <si>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</si>
  <si>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</si>
  <si>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</si>
  <si>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</si>
  <si>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</si>
  <si>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 Research Report - Oklahoma State University - Cash Numbers as of October 31, 2024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</si>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</sst>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9" fontId="16" fillId="0" borderId="0" applyFont="0" applyFill="0" applyBorder="0" applyAlignment="0" applyProtection="0"/>
  </cellStyleXfs>
  <cellXfs count="58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7" fillId="0" borderId="0" xfId="0" applyNumberFormat="1" applyFont="1"/>
    <xf numFmtId="9" fontId="2" fillId="0" borderId="0" xfId="4" applyFont="1"/>
    <xf numFmtId="4" fontId="7" fillId="0" borderId="2" xfId="0" applyNumberFormat="1" applyFont="1" applyBorder="1"/>
    <xf numFmtId="4" fontId="7" fillId="0" borderId="3" xfId="0" applyNumberFormat="1" applyFont="1" applyBorder="1"/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211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8124123</v>
      </c>
      <c r="C8" s="2">
        <f>Research!C8+Instruction!C8+Extension!C8</f>
        <v>33878161</v>
      </c>
      <c r="D8" s="2">
        <f>Research!D8+Instruction!D8+Extension!D8</f>
        <v>10768040</v>
      </c>
      <c r="E8" s="2">
        <f>Research!E8+Instruction!E8+Extension!E8</f>
        <v>7858471</v>
      </c>
      <c r="F8" s="2">
        <f>Research!F8+Instruction!F8+Extension!F8</f>
        <v>2934773</v>
      </c>
      <c r="G8" s="2">
        <f>Research!G8+Instruction!G8+Extension!G8</f>
        <v>10600016</v>
      </c>
      <c r="H8" s="2">
        <f>Research!H8+Instruction!H8+Extension!H8</f>
        <v>7093491</v>
      </c>
      <c r="I8" s="2">
        <f>Research!I8+Instruction!I8+Extension!I8</f>
        <v>526045</v>
      </c>
      <c r="J8" s="2">
        <f>Research!J8+Instruction!J8+Extension!J8</f>
        <v>129413</v>
      </c>
      <c r="K8" s="2">
        <f>Research!K8+Instruction!K8+Extension!K8</f>
        <v>81912533</v>
      </c>
      <c r="L8" s="2">
        <f>Research!L8+Instruction!L8+Extension!L8</f>
        <v>78043296</v>
      </c>
      <c r="M8" s="2">
        <f>Research!M8+Instruction!M8+Extension!M8</f>
        <v>79589</v>
      </c>
      <c r="N8" s="2">
        <f>Research!N8+Instruction!N8+Extension!N8</f>
        <v>297418</v>
      </c>
      <c r="O8" s="2">
        <f>Research!O8+Instruction!O8+Extension!O8</f>
        <v>8380164</v>
      </c>
      <c r="P8" s="2">
        <f>Research!P8+Instruction!P8+Extension!P8</f>
        <v>90669702</v>
      </c>
      <c r="Q8" s="2">
        <f>Research!Q8+Instruction!Q8+Extension!Q8</f>
        <v>84552099</v>
      </c>
    </row>
    <row r="9" spans="1:17" ht="11.25" customHeight="1">
      <c r="A9" s="2" t="s">
        <v>16</v>
      </c>
      <c r="B9" s="2">
        <f>Research!B9+Instruction!B9+Extension!B9</f>
        <v>4795503.79</v>
      </c>
      <c r="C9" s="2">
        <f>Research!C9+Instruction!C9+Extension!C9</f>
        <v>18717482.640000001</v>
      </c>
      <c r="D9" s="2">
        <f>Research!D9+Instruction!D9+Extension!D9</f>
        <v>6937844.2400000002</v>
      </c>
      <c r="E9" s="2">
        <f>Research!E9+Instruction!E9+Extension!E9</f>
        <v>5280301.3899999997</v>
      </c>
      <c r="F9" s="2">
        <f>Research!F9+Instruction!F9+Extension!F9</f>
        <v>1739101.4100000001</v>
      </c>
      <c r="G9" s="2">
        <f>Research!G9+Instruction!G9+Extension!G9</f>
        <v>6811496.7699999996</v>
      </c>
      <c r="H9" s="2">
        <f>Research!H9+Instruction!H9+Extension!H9</f>
        <v>4560061.8</v>
      </c>
      <c r="I9" s="2">
        <f>Research!I9+Instruction!I9+Extension!I9</f>
        <v>333270.33999999997</v>
      </c>
      <c r="J9" s="2">
        <f>Research!J9+Instruction!J9+Extension!J9</f>
        <v>71044.509999999995</v>
      </c>
      <c r="K9" s="2">
        <f>Research!K9+Instruction!K9+Extension!K9</f>
        <v>49246106.890000001</v>
      </c>
      <c r="L9" s="2">
        <f>Research!L9+Instruction!L9+Extension!L9</f>
        <v>46008171.230000004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3512428.62</v>
      </c>
      <c r="P9" s="2">
        <f>Research!P9+Instruction!P9+Extension!P9</f>
        <v>52758535.50999999</v>
      </c>
      <c r="Q9" s="2">
        <f>Research!Q9+Instruction!Q9+Extension!Q9</f>
        <v>48981068.690000005</v>
      </c>
    </row>
    <row r="10" spans="1:17" ht="11.25" customHeight="1">
      <c r="A10" s="2" t="s">
        <v>17</v>
      </c>
      <c r="B10" s="2">
        <f>Research!B10+Instruction!B10+Extension!B10</f>
        <v>206155.57</v>
      </c>
      <c r="C10" s="2">
        <f>Research!C10+Instruction!C10+Extension!C10</f>
        <v>469254.77999999997</v>
      </c>
      <c r="D10" s="2">
        <f>Research!D10+Instruction!D10+Extension!D10</f>
        <v>193964.75</v>
      </c>
      <c r="E10" s="2">
        <f>Research!E10+Instruction!E10+Extension!E10</f>
        <v>0</v>
      </c>
      <c r="F10" s="2">
        <f>Research!F10+Instruction!F10+Extension!F10</f>
        <v>32641.32</v>
      </c>
      <c r="G10" s="2">
        <f>Research!G10+Instruction!G10+Extension!G10</f>
        <v>226094.79</v>
      </c>
      <c r="H10" s="2">
        <f>Research!H10+Instruction!H10+Extension!H10</f>
        <v>198739.47</v>
      </c>
      <c r="I10" s="2">
        <f>Research!I10+Instruction!I10+Extension!I10</f>
        <v>17959.45</v>
      </c>
      <c r="J10" s="2">
        <f>Research!J10+Instruction!J10+Extension!J10</f>
        <v>0</v>
      </c>
      <c r="K10" s="2">
        <f>Research!K10+Instruction!K10+Extension!K10</f>
        <v>1344810.13</v>
      </c>
      <c r="L10" s="2">
        <f>Research!L10+Instruction!L10+Extension!L10</f>
        <v>1620220.82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452978.58</v>
      </c>
      <c r="P10" s="2">
        <f>Research!P10+Instruction!P10+Extension!P10</f>
        <v>1798288.71</v>
      </c>
      <c r="Q10" s="2">
        <f>Research!Q10+Instruction!Q10+Extension!Q10</f>
        <v>1991522.3199999998</v>
      </c>
    </row>
    <row r="11" spans="1:17" ht="11.25" customHeight="1">
      <c r="A11" s="2" t="s">
        <v>18</v>
      </c>
      <c r="B11" s="2">
        <f>Research!B11+Instruction!B11+Extension!B11</f>
        <v>18880.25</v>
      </c>
      <c r="C11" s="2">
        <f>Research!C11+Instruction!C11+Extension!C11</f>
        <v>2656030.0099999998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2674910.2599999998</v>
      </c>
      <c r="L11" s="2">
        <f>Research!L11+Instruction!L11+Extension!L11</f>
        <v>2618520.0300000003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2674910.2599999998</v>
      </c>
      <c r="Q11" s="2">
        <f>Research!Q11+Instruction!Q11+Extension!Q11</f>
        <v>2618520.0300000003</v>
      </c>
    </row>
    <row r="12" spans="1:17" ht="11.25" customHeight="1">
      <c r="A12" s="2" t="s">
        <v>73</v>
      </c>
      <c r="B12" s="2">
        <f>Research!B12+Instruction!B12+Extension!B12</f>
        <v>2030327.48</v>
      </c>
      <c r="C12" s="2">
        <f>Research!C12+Instruction!C12+Extension!C12</f>
        <v>7723508.3200000003</v>
      </c>
      <c r="D12" s="2">
        <f>Research!D12+Instruction!D12+Extension!D12</f>
        <v>3235190.0300000003</v>
      </c>
      <c r="E12" s="2">
        <f>Research!E12+Instruction!E12+Extension!E12</f>
        <v>2559754.4900000002</v>
      </c>
      <c r="F12" s="2">
        <f>Research!F12+Instruction!F12+Extension!F12</f>
        <v>803894.69</v>
      </c>
      <c r="G12" s="2">
        <f>Research!G12+Instruction!G12+Extension!G12</f>
        <v>2874354.92</v>
      </c>
      <c r="H12" s="2">
        <f>Research!H12+Instruction!H12+Extension!H12</f>
        <v>1989921.02</v>
      </c>
      <c r="I12" s="2">
        <f>Research!I12+Instruction!I12+Extension!I12</f>
        <v>161104.08000000002</v>
      </c>
      <c r="J12" s="2">
        <f>Research!J12+Instruction!J12+Extension!J12</f>
        <v>35238.080000000002</v>
      </c>
      <c r="K12" s="2">
        <f>Research!K12+Instruction!K12+Extension!K12</f>
        <v>21413293.109999999</v>
      </c>
      <c r="L12" s="2">
        <f>Research!L12+Instruction!L12+Extension!L12</f>
        <v>19926917.879999999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1211802.03</v>
      </c>
      <c r="P12" s="2">
        <f>Research!P12+Instruction!P12+Extension!P12</f>
        <v>22625095.140000001</v>
      </c>
      <c r="Q12" s="2">
        <f>Research!Q12+Instruction!Q12+Extension!Q12</f>
        <v>20669281.549999997</v>
      </c>
    </row>
    <row r="13" spans="1:17">
      <c r="A13" s="10" t="s">
        <v>30</v>
      </c>
      <c r="B13" s="2">
        <f>Research!B13+Instruction!B13+Extension!B13</f>
        <v>102253.16</v>
      </c>
      <c r="C13" s="2">
        <f>Research!C13+Instruction!C13+Extension!C13</f>
        <v>191302.55</v>
      </c>
      <c r="D13" s="2">
        <f>Research!D13+Instruction!D13+Extension!D13</f>
        <v>56526.52</v>
      </c>
      <c r="E13" s="2">
        <f>Research!E13+Instruction!E13+Extension!E13</f>
        <v>0</v>
      </c>
      <c r="F13" s="2">
        <f>Research!F13+Instruction!F13+Extension!F13</f>
        <v>16190.09</v>
      </c>
      <c r="G13" s="2">
        <f>Research!G13+Instruction!G13+Extension!G13</f>
        <v>105321.91</v>
      </c>
      <c r="H13" s="2">
        <f>Research!H13+Instruction!H13+Extension!H13</f>
        <v>98574.78</v>
      </c>
      <c r="I13" s="2">
        <f>Research!I13+Instruction!I13+Extension!I13</f>
        <v>8907.89</v>
      </c>
      <c r="J13" s="2">
        <f>Research!J13+Instruction!J13+Extension!J13</f>
        <v>0</v>
      </c>
      <c r="K13" s="2">
        <f>Research!K13+Instruction!K13+Extension!K13</f>
        <v>579076.9</v>
      </c>
      <c r="L13" s="2">
        <f>Research!L13+Instruction!L13+Extension!L13</f>
        <v>613695.07999999996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187080.15</v>
      </c>
      <c r="P13" s="2">
        <f>Research!P13+Instruction!P13+Extension!P13</f>
        <v>766406.05</v>
      </c>
      <c r="Q13" s="2">
        <f>Research!Q13+Instruction!Q13+Extension!Q13</f>
        <v>737709.78999999992</v>
      </c>
    </row>
    <row r="14" spans="1:17">
      <c r="A14" s="2" t="s">
        <v>74</v>
      </c>
      <c r="B14" s="2">
        <f>Research!B14+Instruction!B14+Extension!B14</f>
        <v>9364.6</v>
      </c>
      <c r="C14" s="2">
        <f>Research!C14+Instruction!C14+Extension!C14</f>
        <v>1245205.1000000001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1254569.7000000002</v>
      </c>
      <c r="L14" s="2">
        <f>Research!L14+Instruction!L14+Extension!L14</f>
        <v>1254392.05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1254569.7000000002</v>
      </c>
      <c r="Q14" s="2">
        <f>Research!Q14+Instruction!Q14+Extension!Q14</f>
        <v>1254392.05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1590046.6400000001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9943.25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1599989.8900000001</v>
      </c>
      <c r="L15" s="2">
        <f>Research!L15+Instruction!L15+Extension!L15</f>
        <v>1747764.44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1599989.8900000001</v>
      </c>
      <c r="Q15" s="2">
        <f>Research!Q15+Instruction!Q15+Extension!Q15</f>
        <v>1747764.44</v>
      </c>
    </row>
    <row r="16" spans="1:17">
      <c r="A16" s="2" t="s">
        <v>66</v>
      </c>
      <c r="B16" s="2">
        <f>Research!B16+Instruction!B16+Extension!B16</f>
        <v>961637.56</v>
      </c>
      <c r="C16" s="2">
        <f>Research!C16+Instruction!C16+Extension!C16</f>
        <v>1285330.6199999999</v>
      </c>
      <c r="D16" s="2">
        <f>Research!D16+Instruction!D16+Extension!D16</f>
        <v>344514.41</v>
      </c>
      <c r="E16" s="2">
        <f>Research!E16+Instruction!E16+Extension!E16</f>
        <v>18414.699999999997</v>
      </c>
      <c r="F16" s="2">
        <f>Research!F16+Instruction!F16+Extension!F16</f>
        <v>342946.32</v>
      </c>
      <c r="G16" s="2">
        <f>Research!G16+Instruction!G16+Extension!G16</f>
        <v>582747.83000000007</v>
      </c>
      <c r="H16" s="2">
        <f>Research!H16+Instruction!H16+Extension!H16</f>
        <v>236250.88000000003</v>
      </c>
      <c r="I16" s="2">
        <f>Research!I16+Instruction!I16+Extension!I16</f>
        <v>4803.0600000000004</v>
      </c>
      <c r="J16" s="2">
        <f>Research!J16+Instruction!J16+Extension!J16</f>
        <v>23130.45</v>
      </c>
      <c r="K16" s="2">
        <f>Research!K16+Instruction!K16+Extension!K16</f>
        <v>3799775.83</v>
      </c>
      <c r="L16" s="2">
        <f>Research!L16+Instruction!L16+Extension!L16</f>
        <v>4253614.4700000007</v>
      </c>
      <c r="M16" s="2">
        <f>Research!M16+Instruction!M16+Extension!M16</f>
        <v>79588.62999999999</v>
      </c>
      <c r="N16" s="2">
        <f>Research!N16+Instruction!N16+Extension!N16</f>
        <v>296668.34000000003</v>
      </c>
      <c r="O16" s="2">
        <f>Research!O16+Instruction!O16+Extension!O16</f>
        <v>3015874.1</v>
      </c>
      <c r="P16" s="2">
        <f>Research!P16+Instruction!P16+Extension!P16</f>
        <v>7191906.9000000004</v>
      </c>
      <c r="Q16" s="2">
        <f>Research!Q16+Instruction!Q16+Extension!Q16</f>
        <v>6551839.9699999997</v>
      </c>
    </row>
    <row r="18" spans="1:17">
      <c r="A18" s="1" t="s">
        <v>22</v>
      </c>
      <c r="B18" s="2">
        <f>Research!B18+Instruction!B18+Extension!B18</f>
        <v>288851.08</v>
      </c>
      <c r="C18" s="2">
        <f>Research!C18+Instruction!C18+Extension!C18</f>
        <v>1046806.77</v>
      </c>
      <c r="D18" s="2">
        <f>Research!D18+Instruction!D18+Extension!D18</f>
        <v>297115.09000000003</v>
      </c>
      <c r="E18" s="2">
        <f>Research!E18+Instruction!E18+Extension!E18</f>
        <v>63454.3</v>
      </c>
      <c r="F18" s="2">
        <f>Research!F18+Instruction!F18+Extension!F18</f>
        <v>228460</v>
      </c>
      <c r="G18" s="2">
        <f>Research!G18+Instruction!G18+Extension!G18</f>
        <v>1648452.2099999997</v>
      </c>
      <c r="H18" s="2">
        <f>Research!H18+Instruction!H18+Extension!H18</f>
        <v>695468.83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4268608.28</v>
      </c>
      <c r="L18" s="2">
        <f>Research!L18+Instruction!L18+Extension!L18</f>
        <v>3715348.1000000006</v>
      </c>
      <c r="M18" s="2">
        <f>Research!M18+Instruction!M18+Extension!M18</f>
        <v>0</v>
      </c>
      <c r="N18" s="2">
        <f>Research!N18+Instruction!N18+Extension!N18</f>
        <v>318568.86</v>
      </c>
      <c r="O18" s="2">
        <f>Research!O18+Instruction!O18+Extension!O18</f>
        <v>4596853.1999999993</v>
      </c>
      <c r="P18" s="2">
        <f>Research!P18+Instruction!P18+Extension!P18</f>
        <v>9184030.3399999999</v>
      </c>
      <c r="Q18" s="2">
        <f>Research!Q18+Instruction!Q18+Extension!Q18</f>
        <v>6037318.3300000001</v>
      </c>
    </row>
    <row r="19" spans="1:17">
      <c r="A19" s="2" t="s">
        <v>19</v>
      </c>
      <c r="B19" s="2">
        <f>Research!B19+Instruction!B19+Extension!B19</f>
        <v>240732.98000000004</v>
      </c>
      <c r="C19" s="2">
        <f>Research!C19+Instruction!C19+Extension!C19</f>
        <v>974119.38</v>
      </c>
      <c r="D19" s="2">
        <f>Research!D19+Instruction!D19+Extension!D19</f>
        <v>260345.21</v>
      </c>
      <c r="E19" s="2">
        <f>Research!E19+Instruction!E19+Extension!E19</f>
        <v>43953.91</v>
      </c>
      <c r="F19" s="2">
        <f>Research!F19+Instruction!F19+Extension!F19</f>
        <v>206501.41</v>
      </c>
      <c r="G19" s="2">
        <f>Research!G19+Instruction!G19+Extension!G19</f>
        <v>1270564.3099999998</v>
      </c>
      <c r="H19" s="2">
        <f>Research!H19+Instruction!H19+Extension!H19</f>
        <v>548076.99999999988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3544294.1999999997</v>
      </c>
      <c r="L19" s="2">
        <f>Research!L19+Instruction!L19+Extension!L19</f>
        <v>3237846.25</v>
      </c>
      <c r="M19" s="2">
        <f>Research!M19+Instruction!M19+Extension!M19</f>
        <v>0</v>
      </c>
      <c r="N19" s="2">
        <f>Research!N19+Instruction!N19+Extension!N19</f>
        <v>318568.86</v>
      </c>
      <c r="O19" s="2">
        <f>Research!O19+Instruction!O19+Extension!O19</f>
        <v>4583613.42</v>
      </c>
      <c r="P19" s="2">
        <f>Research!P19+Instruction!P19+Extension!P19</f>
        <v>8446476.4800000004</v>
      </c>
      <c r="Q19" s="2">
        <f>Research!Q19+Instruction!Q19+Extension!Q19</f>
        <v>5496201.1500000004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48118.1</v>
      </c>
      <c r="C21" s="2">
        <f>Research!C21+Instruction!C21+Extension!C21</f>
        <v>72687.39</v>
      </c>
      <c r="D21" s="2">
        <f>Research!D21+Instruction!D21+Extension!D21</f>
        <v>36769.879999999997</v>
      </c>
      <c r="E21" s="2">
        <f>Research!E21+Instruction!E21+Extension!E21</f>
        <v>19500.39</v>
      </c>
      <c r="F21" s="2">
        <f>Research!F21+Instruction!F21+Extension!F21</f>
        <v>21958.59</v>
      </c>
      <c r="G21" s="2">
        <f>Research!G21+Instruction!G21+Extension!G21</f>
        <v>377887.89999999997</v>
      </c>
      <c r="H21" s="2">
        <f>Research!H21+Instruction!H21+Extension!H21</f>
        <v>147391.82999999999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724314.08000000007</v>
      </c>
      <c r="L21" s="2">
        <f>Research!L21+Instruction!L21+Extension!L21</f>
        <v>477501.85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13239.78</v>
      </c>
      <c r="P21" s="2">
        <f>Research!P21+Instruction!P21+Extension!P21</f>
        <v>737553.8600000001</v>
      </c>
      <c r="Q21" s="2">
        <f>Research!Q21+Instruction!Q21+Extension!Q21</f>
        <v>541117.18000000005</v>
      </c>
    </row>
    <row r="23" spans="1:17">
      <c r="A23" s="1" t="s">
        <v>20</v>
      </c>
      <c r="B23" s="2">
        <f>Research!B23+Instruction!B23+Extension!B23</f>
        <v>4899559.1400000006</v>
      </c>
      <c r="C23" s="2">
        <f>Research!C23+Instruction!C23+Extension!C23</f>
        <v>6741987.7799999993</v>
      </c>
      <c r="D23" s="2">
        <f>Research!D23+Instruction!D23+Extension!D23</f>
        <v>7344120.25</v>
      </c>
      <c r="E23" s="2">
        <f>Research!E23+Instruction!E23+Extension!E23</f>
        <v>350189.93</v>
      </c>
      <c r="F23" s="2">
        <f>Research!F23+Instruction!F23+Extension!F23</f>
        <v>3762595.89</v>
      </c>
      <c r="G23" s="2">
        <f>Research!G23+Instruction!G23+Extension!G23</f>
        <v>10216855.379999999</v>
      </c>
      <c r="H23" s="2">
        <f>Research!H23+Instruction!H23+Extension!H23</f>
        <v>2462659.02</v>
      </c>
      <c r="I23" s="2">
        <f>Research!I23+Instruction!I23+Extension!I23</f>
        <v>33905.019999999997</v>
      </c>
      <c r="J23" s="2">
        <f>Research!J23+Instruction!J23+Extension!J23</f>
        <v>64788.179999999993</v>
      </c>
      <c r="K23" s="2">
        <f>Research!K23+Instruction!K23+Extension!K23</f>
        <v>35876660.589999996</v>
      </c>
      <c r="L23" s="2">
        <f>Research!L23+Instruction!L23+Extension!L23</f>
        <v>32907079.909999996</v>
      </c>
      <c r="M23" s="2">
        <f>Research!M23+Instruction!M23+Extension!M23</f>
        <v>254529.71</v>
      </c>
      <c r="N23" s="2">
        <f>Research!N23+Instruction!N23+Extension!N23</f>
        <v>1148423.9099999999</v>
      </c>
      <c r="O23" s="2">
        <f>Research!O23+Instruction!O23+Extension!O23</f>
        <v>10008580.15</v>
      </c>
      <c r="P23" s="2">
        <f>Research!P23+Instruction!P23+Extension!P23</f>
        <v>47288194.359999999</v>
      </c>
      <c r="Q23" s="2">
        <f>Research!Q23+Instruction!Q23+Extension!Q23</f>
        <v>47678889.030000001</v>
      </c>
    </row>
    <row r="24" spans="1:17">
      <c r="A24" s="2" t="s">
        <v>19</v>
      </c>
      <c r="B24" s="2">
        <f>Research!B24+Instruction!B24+Extension!B24</f>
        <v>4391564.2699999996</v>
      </c>
      <c r="C24" s="2">
        <f>Research!C24+Instruction!C24+Extension!C24</f>
        <v>5612351.2399999993</v>
      </c>
      <c r="D24" s="2">
        <f>Research!D24+Instruction!D24+Extension!D24</f>
        <v>5675214.7299999995</v>
      </c>
      <c r="E24" s="2">
        <f>Research!E24+Instruction!E24+Extension!E24</f>
        <v>247027.30000000002</v>
      </c>
      <c r="F24" s="2">
        <f>Research!F24+Instruction!F24+Extension!F24</f>
        <v>2971685.22</v>
      </c>
      <c r="G24" s="2">
        <f>Research!G24+Instruction!G24+Extension!G24</f>
        <v>7933047.7000000002</v>
      </c>
      <c r="H24" s="2">
        <f>Research!H24+Instruction!H24+Extension!H24</f>
        <v>1856283.24</v>
      </c>
      <c r="I24" s="2">
        <f>Research!I24+Instruction!I24+Extension!I24</f>
        <v>28693.21</v>
      </c>
      <c r="J24" s="2">
        <f>Research!J24+Instruction!J24+Extension!J24</f>
        <v>-28354.560000000001</v>
      </c>
      <c r="K24" s="2">
        <f>Research!K24+Instruction!K24+Extension!K24</f>
        <v>28687512.350000001</v>
      </c>
      <c r="L24" s="2">
        <f>Research!L24+Instruction!L24+Extension!L24</f>
        <v>26281247.479999997</v>
      </c>
      <c r="M24" s="2">
        <f>Research!M24+Instruction!M24+Extension!M24</f>
        <v>232978.11</v>
      </c>
      <c r="N24" s="2">
        <f>Research!N24+Instruction!N24+Extension!N24</f>
        <v>1103346.3799999999</v>
      </c>
      <c r="O24" s="2">
        <f>Research!O24+Instruction!O24+Extension!O24</f>
        <v>9102806.8399999999</v>
      </c>
      <c r="P24" s="2">
        <f>Research!P24+Instruction!P24+Extension!P24</f>
        <v>39126643.68</v>
      </c>
      <c r="Q24" s="2">
        <f>Research!Q24+Instruction!Q24+Extension!Q24</f>
        <v>38852673.989999995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77618.95</v>
      </c>
      <c r="K25" s="2">
        <f>Research!K25+Instruction!K25+Extension!K25</f>
        <v>77618.95</v>
      </c>
      <c r="L25" s="2">
        <f>Research!L25+Instruction!L25+Extension!L25</f>
        <v>321604.12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77618.95</v>
      </c>
      <c r="Q25" s="2">
        <f>Research!Q25+Instruction!Q25+Extension!Q25</f>
        <v>321604.12</v>
      </c>
    </row>
    <row r="26" spans="1:17">
      <c r="A26" s="10" t="s">
        <v>31</v>
      </c>
      <c r="B26" s="2">
        <f>Research!B26+Instruction!B26+Extension!B26</f>
        <v>507994.87</v>
      </c>
      <c r="C26" s="2">
        <f>Research!C26+Instruction!C26+Extension!C26</f>
        <v>1129636.54</v>
      </c>
      <c r="D26" s="2">
        <f>Research!D26+Instruction!D26+Extension!D26</f>
        <v>1668905.52</v>
      </c>
      <c r="E26" s="2">
        <f>Research!E26+Instruction!E26+Extension!E26</f>
        <v>103162.63</v>
      </c>
      <c r="F26" s="2">
        <f>Research!F26+Instruction!F26+Extension!F26</f>
        <v>790910.66999999993</v>
      </c>
      <c r="G26" s="2">
        <f>Research!G26+Instruction!G26+Extension!G26</f>
        <v>2283807.6799999997</v>
      </c>
      <c r="H26" s="2">
        <f>Research!H26+Instruction!H26+Extension!H26</f>
        <v>606375.78</v>
      </c>
      <c r="I26" s="2">
        <f>Research!I26+Instruction!I26+Extension!I26</f>
        <v>5211.8100000000004</v>
      </c>
      <c r="J26" s="2">
        <f>Research!J26+Instruction!J26+Extension!J26</f>
        <v>15523.79</v>
      </c>
      <c r="K26" s="2">
        <f>Research!K26+Instruction!K26+Extension!K26</f>
        <v>7111529.2899999991</v>
      </c>
      <c r="L26" s="2">
        <f>Research!L26+Instruction!L26+Extension!L26</f>
        <v>6304228.3099999996</v>
      </c>
      <c r="M26" s="2">
        <f>Research!M26+Instruction!M26+Extension!M26</f>
        <v>21551.599999999999</v>
      </c>
      <c r="N26" s="2">
        <f>Research!N26+Instruction!N26+Extension!N26</f>
        <v>45077.53</v>
      </c>
      <c r="O26" s="2">
        <f>Research!O26+Instruction!O26+Extension!O26</f>
        <v>905773.30999999994</v>
      </c>
      <c r="P26" s="2">
        <f>Research!P26+Instruction!P26+Extension!P26</f>
        <v>8083931.7299999995</v>
      </c>
      <c r="Q26" s="2">
        <f>Research!Q26+Instruction!Q26+Extension!Q26</f>
        <v>8504610.9199999999</v>
      </c>
    </row>
    <row r="28" spans="1:17">
      <c r="A28" s="1" t="s">
        <v>21</v>
      </c>
      <c r="B28" s="2">
        <f>Research!B28+Instruction!B28+Extension!B28</f>
        <v>923891.5</v>
      </c>
      <c r="C28" s="2">
        <f>Research!C28+Instruction!C28+Extension!C28</f>
        <v>741207.48</v>
      </c>
      <c r="D28" s="2">
        <f>Research!D28+Instruction!D28+Extension!D28</f>
        <v>249233.33000000002</v>
      </c>
      <c r="E28" s="2">
        <f>Research!E28+Instruction!E28+Extension!E28</f>
        <v>26901.829999999998</v>
      </c>
      <c r="F28" s="2">
        <f>Research!F28+Instruction!F28+Extension!F28</f>
        <v>447070.6</v>
      </c>
      <c r="G28" s="2">
        <f>Research!G28+Instruction!G28+Extension!G28</f>
        <v>576886.88</v>
      </c>
      <c r="H28" s="2">
        <f>Research!H28+Instruction!H28+Extension!H28</f>
        <v>92201.22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3057392.84</v>
      </c>
      <c r="L28" s="2">
        <f>Research!L28+Instruction!L28+Extension!L28</f>
        <v>3308749.01</v>
      </c>
      <c r="M28" s="2">
        <f>Research!M28+Instruction!M28+Extension!M28</f>
        <v>18263.940000000002</v>
      </c>
      <c r="N28" s="2">
        <f>Research!N28+Instruction!N28+Extension!N28</f>
        <v>247286.41</v>
      </c>
      <c r="O28" s="2">
        <f>Research!O28+Instruction!O28+Extension!O28</f>
        <v>1266828.98</v>
      </c>
      <c r="P28" s="2">
        <f>Research!P28+Instruction!P28+Extension!P28</f>
        <v>4589772.17</v>
      </c>
      <c r="Q28" s="2">
        <f>Research!Q28+Instruction!Q28+Extension!Q28</f>
        <v>4561366.5999999996</v>
      </c>
    </row>
    <row r="29" spans="1:17">
      <c r="A29" s="2" t="s">
        <v>19</v>
      </c>
      <c r="B29" s="2">
        <f>Research!B29+Instruction!B29+Extension!B29</f>
        <v>851269.53</v>
      </c>
      <c r="C29" s="2">
        <f>Research!C29+Instruction!C29+Extension!C29</f>
        <v>731304.11</v>
      </c>
      <c r="D29" s="2">
        <f>Research!D29+Instruction!D29+Extension!D29</f>
        <v>225233.13</v>
      </c>
      <c r="E29" s="2">
        <f>Research!E29+Instruction!E29+Extension!E29</f>
        <v>24741.94</v>
      </c>
      <c r="F29" s="2">
        <f>Research!F29+Instruction!F29+Extension!F29</f>
        <v>397347.62</v>
      </c>
      <c r="G29" s="2">
        <f>Research!G29+Instruction!G29+Extension!G29</f>
        <v>546543.06999999995</v>
      </c>
      <c r="H29" s="2">
        <f>Research!H29+Instruction!H29+Extension!H29</f>
        <v>92201.22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2868640.62</v>
      </c>
      <c r="L29" s="2">
        <f>Research!L29+Instruction!L29+Extension!L29</f>
        <v>3105566.9299999997</v>
      </c>
      <c r="M29" s="2">
        <f>Research!M29+Instruction!M29+Extension!M29</f>
        <v>17191.88</v>
      </c>
      <c r="N29" s="2">
        <f>Research!N29+Instruction!N29+Extension!N29</f>
        <v>245608.71</v>
      </c>
      <c r="O29" s="2">
        <f>Research!O29+Instruction!O29+Extension!O29</f>
        <v>1171501.26</v>
      </c>
      <c r="P29" s="2">
        <f>Research!P29+Instruction!P29+Extension!P29</f>
        <v>4302942.47</v>
      </c>
      <c r="Q29" s="2">
        <f>Research!Q29+Instruction!Q29+Extension!Q29</f>
        <v>4337464.1499999994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f>Research!L30+Instruction!L30+Extension!L30</f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72621.97</v>
      </c>
      <c r="C31" s="2">
        <f>Research!C31+Instruction!C31+Extension!C31</f>
        <v>9903.3700000000008</v>
      </c>
      <c r="D31" s="2">
        <f>Research!D31+Instruction!D31+Extension!D31</f>
        <v>24000.2</v>
      </c>
      <c r="E31" s="2">
        <f>Research!E31+Instruction!E31+Extension!E31</f>
        <v>2159.8900000000003</v>
      </c>
      <c r="F31" s="2">
        <f>Research!F31+Instruction!F31+Extension!F31</f>
        <v>49722.98</v>
      </c>
      <c r="G31" s="2">
        <f>Research!G31+Instruction!G31+Extension!G31</f>
        <v>30343.809999999998</v>
      </c>
      <c r="H31" s="2">
        <f>Research!H31+Instruction!H31+Extension!H31</f>
        <v>0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188752.22</v>
      </c>
      <c r="L31" s="2">
        <f>Research!L31+Instruction!L31+Extension!L31</f>
        <v>203182.08000000002</v>
      </c>
      <c r="M31" s="2">
        <f>Research!M31+Instruction!M31+Extension!M31</f>
        <v>1072.06</v>
      </c>
      <c r="N31" s="2">
        <f>Research!N31+Instruction!N31+Extension!N31</f>
        <v>1677.7</v>
      </c>
      <c r="O31" s="2">
        <f>Research!O31+Instruction!O31+Extension!O31</f>
        <v>95327.72</v>
      </c>
      <c r="P31" s="2">
        <f>Research!P31+Instruction!P31+Extension!P31</f>
        <v>286829.7</v>
      </c>
      <c r="Q31" s="2">
        <f>Research!Q31+Instruction!Q31+Extension!Q31</f>
        <v>223902.45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4417258.17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20046.87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4437305.04</v>
      </c>
      <c r="L33" s="2">
        <f>Research!L33+Instruction!L33+Extension!L33</f>
        <v>4804236.16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4437305.04</v>
      </c>
      <c r="Q33" s="2">
        <f>Research!Q33+Instruction!Q33+Extension!Q33</f>
        <v>4804236.16</v>
      </c>
    </row>
    <row r="34" spans="1:17">
      <c r="A34" s="1"/>
    </row>
    <row r="35" spans="1:17" s="17" customFormat="1">
      <c r="A35" s="16" t="s">
        <v>62</v>
      </c>
      <c r="B35" s="18">
        <f t="shared" ref="B35:Q35" si="0">IF((B21+B26+B31)=0,0,((B21+B26+B31)/(B19+B20+B24+B25+B29+B30)))</f>
        <v>0.11465802555613264</v>
      </c>
      <c r="C35" s="18">
        <f t="shared" si="0"/>
        <v>0.16565518135319809</v>
      </c>
      <c r="D35" s="18">
        <f t="shared" si="0"/>
        <v>0.28075534762280208</v>
      </c>
      <c r="E35" s="18">
        <f t="shared" si="0"/>
        <v>0.39535558288962969</v>
      </c>
      <c r="F35" s="18">
        <f t="shared" si="0"/>
        <v>0.24124849034798079</v>
      </c>
      <c r="G35" s="18">
        <f t="shared" si="0"/>
        <v>0.27610221251988531</v>
      </c>
      <c r="H35" s="18">
        <f t="shared" si="0"/>
        <v>0.30192231277975429</v>
      </c>
      <c r="I35" s="18">
        <f t="shared" si="0"/>
        <v>0.181639140409874</v>
      </c>
      <c r="J35" s="18">
        <f t="shared" si="0"/>
        <v>0.31511178764214887</v>
      </c>
      <c r="K35" s="18">
        <f t="shared" si="0"/>
        <v>0.22811360813941184</v>
      </c>
      <c r="L35" s="18">
        <f t="shared" si="0"/>
        <v>0.21200923038292901</v>
      </c>
      <c r="M35" s="18">
        <f t="shared" si="0"/>
        <v>9.0433149075954317E-2</v>
      </c>
      <c r="N35" s="18">
        <f t="shared" si="0"/>
        <v>2.8038715725792127E-2</v>
      </c>
      <c r="O35" s="18">
        <f t="shared" si="0"/>
        <v>6.8269361137398177E-2</v>
      </c>
      <c r="P35" s="18">
        <f t="shared" si="0"/>
        <v>0.17531607025721005</v>
      </c>
      <c r="Q35" s="18">
        <f t="shared" si="0"/>
        <v>0.18914547122392705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14236424.720000001</v>
      </c>
      <c r="C37" s="6">
        <f t="shared" si="1"/>
        <v>46825421.200000003</v>
      </c>
      <c r="D37" s="6">
        <f t="shared" si="1"/>
        <v>18658508.670000002</v>
      </c>
      <c r="E37" s="6">
        <f t="shared" si="1"/>
        <v>8299017.0599999996</v>
      </c>
      <c r="F37" s="6">
        <f t="shared" si="1"/>
        <v>7372899.4900000002</v>
      </c>
      <c r="G37" s="6">
        <f t="shared" si="1"/>
        <v>23042210.469999999</v>
      </c>
      <c r="H37" s="6">
        <f t="shared" si="1"/>
        <v>10363866.939999999</v>
      </c>
      <c r="I37" s="6">
        <f t="shared" si="1"/>
        <v>559950.02</v>
      </c>
      <c r="J37" s="6">
        <f t="shared" si="1"/>
        <v>194201.18</v>
      </c>
      <c r="K37" s="6">
        <f t="shared" si="1"/>
        <v>129552499.75</v>
      </c>
      <c r="L37" s="6">
        <f t="shared" si="1"/>
        <v>122778709.18000001</v>
      </c>
      <c r="M37" s="6">
        <f t="shared" si="1"/>
        <v>352382.65</v>
      </c>
      <c r="N37" s="6">
        <f t="shared" si="1"/>
        <v>2011697.1799999997</v>
      </c>
      <c r="O37" s="6">
        <f t="shared" si="1"/>
        <v>24252426.329999998</v>
      </c>
      <c r="P37" s="6">
        <f t="shared" si="1"/>
        <v>156169003.91</v>
      </c>
      <c r="Q37" s="6">
        <f t="shared" si="1"/>
        <v>147633909.12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-40663207.129999995</v>
      </c>
      <c r="C41" s="10">
        <f t="shared" si="2"/>
        <v>-57249148.789999992</v>
      </c>
      <c r="D41" s="10">
        <f t="shared" si="2"/>
        <v>-28260128.75</v>
      </c>
      <c r="E41" s="10">
        <f t="shared" si="2"/>
        <v>-11093331.23</v>
      </c>
      <c r="F41" s="10">
        <f t="shared" si="2"/>
        <v>-13824992.92</v>
      </c>
      <c r="G41" s="10">
        <f t="shared" si="2"/>
        <v>-20499802.980000004</v>
      </c>
      <c r="H41" s="10">
        <f t="shared" si="2"/>
        <v>-12242745.709999999</v>
      </c>
      <c r="I41" s="10">
        <f t="shared" si="2"/>
        <v>559950.02</v>
      </c>
      <c r="J41" s="10">
        <f t="shared" si="2"/>
        <v>-10382631.68</v>
      </c>
      <c r="K41" s="10">
        <f t="shared" si="2"/>
        <v>-193656039.17000002</v>
      </c>
      <c r="L41" s="10"/>
      <c r="M41" s="10">
        <f t="shared" si="2"/>
        <v>-1386570.13</v>
      </c>
      <c r="N41" s="10">
        <f t="shared" si="2"/>
        <v>-17149435.359999996</v>
      </c>
      <c r="O41" s="10">
        <f t="shared" si="2"/>
        <v>-10559049.789999999</v>
      </c>
      <c r="P41" s="10">
        <f t="shared" si="2"/>
        <v>-222751096.45000002</v>
      </c>
      <c r="Q41" s="10"/>
    </row>
    <row r="42" spans="1:17">
      <c r="Q42" s="55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58969197.589999996</v>
      </c>
      <c r="Q48" s="11" t="s">
        <v>41</v>
      </c>
    </row>
    <row r="49" spans="1:17" hidden="1">
      <c r="N49" s="3"/>
      <c r="P49" s="2">
        <f>Research!P52+Instruction!P52+Extension!P45</f>
        <v>51953681.579999998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110922879.16999999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1254569.7000000002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9108315.2899999991</v>
      </c>
    </row>
    <row r="56" spans="1:17" hidden="1">
      <c r="A56" s="7"/>
      <c r="N56" s="10" t="s">
        <v>28</v>
      </c>
      <c r="P56" s="2">
        <f>P16</f>
        <v>7191906.9000000004</v>
      </c>
      <c r="Q56" s="2">
        <f>P14</f>
        <v>1254569.7000000002</v>
      </c>
    </row>
    <row r="57" spans="1:17" hidden="1">
      <c r="A57" s="7"/>
      <c r="N57" s="10" t="s">
        <v>29</v>
      </c>
      <c r="P57" s="2">
        <f>Instruction!P60</f>
        <v>462229.34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9108315.2899999991</v>
      </c>
    </row>
    <row r="59" spans="1:17" hidden="1">
      <c r="N59" s="10" t="s">
        <v>30</v>
      </c>
      <c r="Q59" s="2">
        <f>P16</f>
        <v>7191906.9000000004</v>
      </c>
    </row>
    <row r="60" spans="1:17" hidden="1">
      <c r="N60" s="2" t="s">
        <v>47</v>
      </c>
      <c r="Q60" s="2">
        <f>Instruction!P60</f>
        <v>462229.34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128939900.40000001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27229103.50999999</v>
      </c>
    </row>
    <row r="67" spans="14:17" ht="12" hidden="1" thickBot="1">
      <c r="N67" s="2" t="s">
        <v>51</v>
      </c>
      <c r="Q67" s="6">
        <f>SUM(Q54:Q65)</f>
        <v>272033261.77999991</v>
      </c>
    </row>
    <row r="68" spans="14:17" hidden="1"/>
    <row r="69" spans="14:17" hidden="1">
      <c r="Q69" s="2">
        <f>P64-Q67</f>
        <v>-143093361.37999991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1909871.1</v>
      </c>
      <c r="D2" s="26">
        <v>3357494</v>
      </c>
      <c r="E2" s="27">
        <f>D2-C2</f>
        <v>1447622.9</v>
      </c>
    </row>
    <row r="3" spans="1:5">
      <c r="A3" s="20" t="s">
        <v>84</v>
      </c>
      <c r="B3" s="20" t="s">
        <v>6</v>
      </c>
      <c r="C3" s="26">
        <f>Extension!C9</f>
        <v>10821601.91</v>
      </c>
      <c r="D3" s="26">
        <v>28396134</v>
      </c>
      <c r="E3" s="27">
        <f t="shared" ref="E3:E66" si="0">D3-C3</f>
        <v>17574532.09</v>
      </c>
    </row>
    <row r="4" spans="1:5">
      <c r="A4" s="20" t="s">
        <v>84</v>
      </c>
      <c r="B4" s="20" t="s">
        <v>85</v>
      </c>
      <c r="C4" s="26">
        <f>Extension!D9</f>
        <v>70847.649999999994</v>
      </c>
      <c r="D4" s="26">
        <v>184648</v>
      </c>
      <c r="E4" s="27">
        <f t="shared" si="0"/>
        <v>113800.35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68402.36</v>
      </c>
      <c r="D6" s="26">
        <v>5077089</v>
      </c>
      <c r="E6" s="27">
        <f t="shared" si="0"/>
        <v>5008686.6399999997</v>
      </c>
    </row>
    <row r="7" spans="1:5">
      <c r="A7" s="20" t="s">
        <v>84</v>
      </c>
      <c r="B7" s="20" t="s">
        <v>10</v>
      </c>
      <c r="C7" s="26">
        <f>Extension!G9</f>
        <v>2607266.6</v>
      </c>
      <c r="D7" s="26">
        <v>2236731</v>
      </c>
      <c r="E7" s="27">
        <f t="shared" si="0"/>
        <v>-370535.60000000009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1579035.57</v>
      </c>
      <c r="D9" s="26">
        <v>2808095</v>
      </c>
      <c r="E9" s="27">
        <f t="shared" si="0"/>
        <v>1229059.43</v>
      </c>
    </row>
    <row r="10" spans="1:5">
      <c r="A10" s="20" t="s">
        <v>84</v>
      </c>
      <c r="B10" s="20" t="s">
        <v>23</v>
      </c>
      <c r="C10" s="26">
        <f>Extension!I9</f>
        <v>53433.599999999999</v>
      </c>
      <c r="D10" s="26">
        <v>0</v>
      </c>
      <c r="E10" s="27">
        <f t="shared" si="0"/>
        <v>-53433.599999999999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1154205.1599999999</v>
      </c>
      <c r="D14" s="26">
        <v>5849561</v>
      </c>
      <c r="E14" s="27">
        <f t="shared" si="0"/>
        <v>4695355.84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351252.73</v>
      </c>
      <c r="D16" s="26">
        <v>389860</v>
      </c>
      <c r="E16" s="27">
        <f t="shared" si="0"/>
        <v>38607.270000000019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61500.58</v>
      </c>
      <c r="D41" s="26">
        <v>109212</v>
      </c>
      <c r="E41" s="27">
        <f t="shared" si="0"/>
        <v>47711.42</v>
      </c>
      <c r="F41" s="20"/>
    </row>
    <row r="42" spans="1:6">
      <c r="A42" s="20" t="s">
        <v>22</v>
      </c>
      <c r="B42" s="20" t="s">
        <v>6</v>
      </c>
      <c r="C42" s="36">
        <f>Extension!C19</f>
        <v>238069.46</v>
      </c>
      <c r="D42" s="36">
        <v>643873</v>
      </c>
      <c r="E42" s="27">
        <f t="shared" si="0"/>
        <v>405803.54000000004</v>
      </c>
      <c r="F42" s="20"/>
    </row>
    <row r="43" spans="1:6">
      <c r="A43" s="20" t="s">
        <v>22</v>
      </c>
      <c r="B43" s="20" t="s">
        <v>85</v>
      </c>
      <c r="C43" s="26">
        <f>Extension!D19</f>
        <v>15441.12</v>
      </c>
      <c r="D43" s="26">
        <v>583</v>
      </c>
      <c r="E43" s="27">
        <f t="shared" si="0"/>
        <v>-14858.12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860.92</v>
      </c>
      <c r="D45" s="26">
        <v>15943</v>
      </c>
      <c r="E45" s="27">
        <f t="shared" si="0"/>
        <v>15082.08</v>
      </c>
      <c r="F45" s="20"/>
    </row>
    <row r="46" spans="1:6">
      <c r="A46" s="20" t="s">
        <v>22</v>
      </c>
      <c r="B46" s="20" t="s">
        <v>10</v>
      </c>
      <c r="C46" s="36">
        <f>Extension!G19</f>
        <v>9310.17</v>
      </c>
      <c r="D46" s="36">
        <v>84789</v>
      </c>
      <c r="E46" s="27">
        <f t="shared" si="0"/>
        <v>75478.83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5262.82</v>
      </c>
      <c r="D48" s="26">
        <v>111031</v>
      </c>
      <c r="E48" s="27">
        <f t="shared" si="0"/>
        <v>105768.18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4196373.71</v>
      </c>
      <c r="D53" s="26">
        <v>0</v>
      </c>
      <c r="E53" s="27">
        <f t="shared" si="0"/>
        <v>-4196373.71</v>
      </c>
    </row>
    <row r="54" spans="1:6">
      <c r="A54" s="20" t="s">
        <v>89</v>
      </c>
      <c r="B54" s="20" t="s">
        <v>76</v>
      </c>
      <c r="C54" s="26">
        <f>Extension!B21</f>
        <v>1779.26</v>
      </c>
      <c r="D54" s="26">
        <v>-55</v>
      </c>
      <c r="E54" s="27">
        <f t="shared" si="0"/>
        <v>-1834.26</v>
      </c>
      <c r="F54" s="20"/>
    </row>
    <row r="55" spans="1:6">
      <c r="A55" s="20" t="s">
        <v>89</v>
      </c>
      <c r="B55" s="20" t="s">
        <v>6</v>
      </c>
      <c r="C55" s="26">
        <f>Extension!C21</f>
        <v>3898.5</v>
      </c>
      <c r="D55" s="26">
        <v>56861</v>
      </c>
      <c r="E55" s="27">
        <f t="shared" si="0"/>
        <v>52962.5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31.94</v>
      </c>
      <c r="D58" s="26">
        <v>0</v>
      </c>
      <c r="E58" s="27">
        <f t="shared" si="0"/>
        <v>-31.94</v>
      </c>
      <c r="F58" s="20"/>
    </row>
    <row r="59" spans="1:6">
      <c r="A59" s="20" t="s">
        <v>89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11931.02</v>
      </c>
      <c r="D66" s="26">
        <v>0</v>
      </c>
      <c r="E66" s="27">
        <f t="shared" si="0"/>
        <v>-11931.02</v>
      </c>
    </row>
    <row r="67" spans="1:6">
      <c r="A67" s="28" t="s">
        <v>20</v>
      </c>
      <c r="B67" s="28" t="s">
        <v>76</v>
      </c>
      <c r="C67" s="29">
        <f>Extension!B24</f>
        <v>1898087.42</v>
      </c>
      <c r="D67" s="29">
        <v>3683611</v>
      </c>
      <c r="E67" s="30">
        <f t="shared" ref="E67:E130" si="1">D67-C67</f>
        <v>1785523.58</v>
      </c>
      <c r="F67" s="20"/>
    </row>
    <row r="68" spans="1:6">
      <c r="A68" s="20" t="s">
        <v>20</v>
      </c>
      <c r="B68" s="20" t="s">
        <v>6</v>
      </c>
      <c r="C68" s="26">
        <f>Extension!C24</f>
        <v>978798.14</v>
      </c>
      <c r="D68" s="26">
        <v>2119159</v>
      </c>
      <c r="E68" s="27">
        <f t="shared" si="1"/>
        <v>1140360.8599999999</v>
      </c>
    </row>
    <row r="69" spans="1:6">
      <c r="A69" s="20" t="s">
        <v>20</v>
      </c>
      <c r="B69" s="20" t="s">
        <v>85</v>
      </c>
      <c r="C69" s="26">
        <f>Extension!D24</f>
        <v>13055</v>
      </c>
      <c r="D69" s="26">
        <v>16170</v>
      </c>
      <c r="E69" s="27">
        <f t="shared" si="1"/>
        <v>3115</v>
      </c>
      <c r="F69" s="20"/>
    </row>
    <row r="70" spans="1:6">
      <c r="A70" s="20" t="s">
        <v>20</v>
      </c>
      <c r="B70" s="20" t="s">
        <v>8</v>
      </c>
      <c r="C70" s="26">
        <f>Extension!E24</f>
        <v>26602.01</v>
      </c>
      <c r="D70" s="26">
        <v>108369</v>
      </c>
      <c r="E70" s="27">
        <f t="shared" si="1"/>
        <v>81766.990000000005</v>
      </c>
    </row>
    <row r="71" spans="1:6">
      <c r="A71" s="28" t="s">
        <v>20</v>
      </c>
      <c r="B71" s="28" t="s">
        <v>9</v>
      </c>
      <c r="C71" s="50">
        <f>Extension!F24</f>
        <v>2046064.81</v>
      </c>
      <c r="D71" s="50">
        <v>308524</v>
      </c>
      <c r="E71" s="30">
        <f t="shared" si="1"/>
        <v>-1737540.81</v>
      </c>
      <c r="F71" s="20"/>
    </row>
    <row r="72" spans="1:6">
      <c r="A72" s="20" t="s">
        <v>20</v>
      </c>
      <c r="B72" s="20" t="s">
        <v>10</v>
      </c>
      <c r="C72" s="26">
        <f>Extension!G24</f>
        <v>421263.54</v>
      </c>
      <c r="D72" s="26">
        <v>839793</v>
      </c>
      <c r="E72" s="27">
        <f t="shared" si="1"/>
        <v>418529.46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22295.15</v>
      </c>
      <c r="D74" s="26">
        <v>17126</v>
      </c>
      <c r="E74" s="27">
        <f t="shared" si="1"/>
        <v>-5169.1500000000015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6267.55</v>
      </c>
      <c r="D77" s="26">
        <v>377039</v>
      </c>
      <c r="E77" s="27">
        <f t="shared" si="1"/>
        <v>370771.45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5092225.24</v>
      </c>
      <c r="D79" s="26">
        <v>0</v>
      </c>
      <c r="E79" s="27">
        <f t="shared" si="1"/>
        <v>-5092225.24</v>
      </c>
    </row>
    <row r="80" spans="1:6">
      <c r="A80" s="20" t="s">
        <v>90</v>
      </c>
      <c r="B80" s="20" t="s">
        <v>76</v>
      </c>
      <c r="C80" s="26">
        <f>Extension!B26</f>
        <v>80471.039999999994</v>
      </c>
      <c r="D80" s="26">
        <v>228142</v>
      </c>
      <c r="E80" s="27">
        <f t="shared" si="1"/>
        <v>147670.96000000002</v>
      </c>
    </row>
    <row r="81" spans="1:5">
      <c r="A81" s="20" t="s">
        <v>90</v>
      </c>
      <c r="B81" s="20" t="s">
        <v>6</v>
      </c>
      <c r="C81" s="26">
        <f>Extension!C26</f>
        <v>217240.85</v>
      </c>
      <c r="D81" s="26">
        <v>495883</v>
      </c>
      <c r="E81" s="27">
        <f t="shared" si="1"/>
        <v>278642.15000000002</v>
      </c>
    </row>
    <row r="82" spans="1:5">
      <c r="A82" s="20" t="s">
        <v>90</v>
      </c>
      <c r="B82" s="20" t="s">
        <v>85</v>
      </c>
      <c r="C82" s="26">
        <f>Extension!D26</f>
        <v>4934.79</v>
      </c>
      <c r="D82" s="26">
        <v>4787</v>
      </c>
      <c r="E82" s="27">
        <f t="shared" si="1"/>
        <v>-147.78999999999996</v>
      </c>
    </row>
    <row r="83" spans="1:5">
      <c r="A83" s="20" t="s">
        <v>90</v>
      </c>
      <c r="B83" s="20" t="s">
        <v>8</v>
      </c>
      <c r="C83" s="26">
        <f>Extension!E26</f>
        <v>10055.549999999999</v>
      </c>
      <c r="D83" s="26">
        <v>31531</v>
      </c>
      <c r="E83" s="27">
        <f t="shared" si="1"/>
        <v>21475.45</v>
      </c>
    </row>
    <row r="84" spans="1:5">
      <c r="A84" s="20" t="s">
        <v>90</v>
      </c>
      <c r="B84" s="20" t="s">
        <v>9</v>
      </c>
      <c r="C84" s="26">
        <f>Extension!F26</f>
        <v>491232.56</v>
      </c>
      <c r="D84" s="26">
        <v>21850</v>
      </c>
      <c r="E84" s="27">
        <f t="shared" si="1"/>
        <v>-469382.56</v>
      </c>
    </row>
    <row r="85" spans="1:5">
      <c r="A85" s="20" t="s">
        <v>90</v>
      </c>
      <c r="B85" s="20" t="s">
        <v>10</v>
      </c>
      <c r="C85" s="26">
        <f>Extension!G26</f>
        <v>132000.04999999999</v>
      </c>
      <c r="D85" s="26">
        <v>155897</v>
      </c>
      <c r="E85" s="27">
        <f t="shared" si="1"/>
        <v>23896.950000000012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3184.63</v>
      </c>
      <c r="D87" s="26">
        <v>1713</v>
      </c>
      <c r="E87" s="27">
        <f t="shared" si="1"/>
        <v>-1471.63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0</v>
      </c>
      <c r="D90" s="26">
        <v>162835</v>
      </c>
      <c r="E90" s="27">
        <f t="shared" si="1"/>
        <v>162835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327962.99</v>
      </c>
      <c r="D92" s="26">
        <v>0</v>
      </c>
      <c r="E92" s="27">
        <f t="shared" si="1"/>
        <v>-327962.99</v>
      </c>
    </row>
    <row r="93" spans="1:5">
      <c r="A93" s="28" t="s">
        <v>21</v>
      </c>
      <c r="B93" s="28" t="s">
        <v>76</v>
      </c>
      <c r="C93" s="50">
        <f>Extension!B29</f>
        <v>699120.13</v>
      </c>
      <c r="D93" s="50">
        <v>1259872</v>
      </c>
      <c r="E93" s="30">
        <f t="shared" si="1"/>
        <v>560751.87</v>
      </c>
    </row>
    <row r="94" spans="1:5">
      <c r="A94" s="20" t="s">
        <v>21</v>
      </c>
      <c r="B94" s="20" t="s">
        <v>6</v>
      </c>
      <c r="C94" s="26">
        <f>Extension!C29</f>
        <v>178793.42</v>
      </c>
      <c r="D94" s="26">
        <v>524771</v>
      </c>
      <c r="E94" s="27">
        <f t="shared" si="1"/>
        <v>345977.57999999996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123540.94</v>
      </c>
      <c r="D97" s="26">
        <v>40648</v>
      </c>
      <c r="E97" s="27">
        <f t="shared" si="1"/>
        <v>-82892.94</v>
      </c>
    </row>
    <row r="98" spans="1:5">
      <c r="A98" s="20" t="s">
        <v>21</v>
      </c>
      <c r="B98" s="20" t="s">
        <v>10</v>
      </c>
      <c r="C98" s="26">
        <f>Extension!G29</f>
        <v>328017.78999999998</v>
      </c>
      <c r="D98" s="26">
        <v>1567187</v>
      </c>
      <c r="E98" s="27">
        <f t="shared" si="1"/>
        <v>1239169.21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31722.43</v>
      </c>
      <c r="D100" s="26">
        <v>72752</v>
      </c>
      <c r="E100" s="27">
        <f t="shared" si="1"/>
        <v>41029.57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13622.03</v>
      </c>
      <c r="D103" s="26">
        <v>0</v>
      </c>
      <c r="E103" s="27">
        <f t="shared" si="1"/>
        <v>-13622.03</v>
      </c>
    </row>
    <row r="104" spans="1:5">
      <c r="A104" s="20" t="s">
        <v>21</v>
      </c>
      <c r="B104" s="20" t="s">
        <v>79</v>
      </c>
      <c r="C104" s="26">
        <f>Extension!N29</f>
        <v>48368.47</v>
      </c>
      <c r="D104" s="26">
        <v>0</v>
      </c>
      <c r="E104" s="27">
        <f t="shared" si="1"/>
        <v>-48368.47</v>
      </c>
    </row>
    <row r="105" spans="1:5">
      <c r="A105" s="20" t="s">
        <v>21</v>
      </c>
      <c r="B105" s="20" t="s">
        <v>78</v>
      </c>
      <c r="C105" s="26">
        <f>Extension!O29</f>
        <v>931309.84</v>
      </c>
      <c r="D105" s="26">
        <v>0</v>
      </c>
      <c r="E105" s="27">
        <f t="shared" si="1"/>
        <v>-931309.84</v>
      </c>
    </row>
    <row r="106" spans="1:5">
      <c r="A106" s="20" t="s">
        <v>91</v>
      </c>
      <c r="B106" s="20" t="s">
        <v>76</v>
      </c>
      <c r="C106" s="26">
        <f>Extension!B31</f>
        <v>72621.97</v>
      </c>
      <c r="D106" s="26">
        <v>140849</v>
      </c>
      <c r="E106" s="27">
        <f t="shared" si="1"/>
        <v>68227.03</v>
      </c>
    </row>
    <row r="107" spans="1:5">
      <c r="A107" s="20" t="s">
        <v>91</v>
      </c>
      <c r="B107" s="20" t="s">
        <v>6</v>
      </c>
      <c r="C107" s="26">
        <f>Extension!C31</f>
        <v>8974.75</v>
      </c>
      <c r="D107" s="26">
        <v>7919</v>
      </c>
      <c r="E107" s="27">
        <f t="shared" si="1"/>
        <v>-1055.75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11812.29</v>
      </c>
      <c r="D110" s="26">
        <v>4011</v>
      </c>
      <c r="E110" s="27">
        <f t="shared" si="1"/>
        <v>-7801.2900000000009</v>
      </c>
    </row>
    <row r="111" spans="1:5">
      <c r="A111" s="20" t="s">
        <v>91</v>
      </c>
      <c r="B111" s="20" t="s">
        <v>10</v>
      </c>
      <c r="C111" s="26">
        <f>Extension!G31</f>
        <v>22998.89</v>
      </c>
      <c r="D111" s="26">
        <v>96289</v>
      </c>
      <c r="E111" s="27">
        <f t="shared" si="1"/>
        <v>73290.11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78700.429999999993</v>
      </c>
      <c r="D118" s="26">
        <v>0</v>
      </c>
      <c r="E118" s="27">
        <f t="shared" si="1"/>
        <v>-78700.429999999993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2755044.1</v>
      </c>
      <c r="D120" s="26">
        <v>7621600</v>
      </c>
      <c r="E120" s="27">
        <f t="shared" si="1"/>
        <v>4866555.9000000004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28515625" style="10" bestFit="1" customWidth="1"/>
    <col min="7" max="7" width="10.8554687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8554687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October 31, 2024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54">
        <f t="shared" ref="B8:J8" si="0">ROUND(SUM(B9:B16),0)</f>
        <v>4679180</v>
      </c>
      <c r="C8" s="54">
        <f t="shared" si="0"/>
        <v>17589212</v>
      </c>
      <c r="D8" s="10">
        <f t="shared" si="0"/>
        <v>10649759</v>
      </c>
      <c r="E8" s="10">
        <f t="shared" si="0"/>
        <v>7858471</v>
      </c>
      <c r="F8" s="10">
        <f t="shared" si="0"/>
        <v>2734505</v>
      </c>
      <c r="G8" s="10">
        <f t="shared" si="0"/>
        <v>6783666</v>
      </c>
      <c r="H8" s="10">
        <f t="shared" si="0"/>
        <v>4812750</v>
      </c>
      <c r="I8" s="10">
        <f t="shared" si="0"/>
        <v>441305</v>
      </c>
      <c r="J8" s="10">
        <f t="shared" si="0"/>
        <v>106283</v>
      </c>
      <c r="K8" s="10">
        <f>ROUND(SUM(K9:K16),0)</f>
        <v>55655131</v>
      </c>
      <c r="L8" s="10">
        <v>53216521</v>
      </c>
      <c r="M8" s="10">
        <f t="shared" ref="M8:N8" si="1">ROUND(SUM(M9:M16),0)</f>
        <v>0</v>
      </c>
      <c r="N8" s="10">
        <f t="shared" si="1"/>
        <v>0</v>
      </c>
      <c r="O8" s="10">
        <f t="shared" ref="O8" si="2">ROUND(SUM(O9:O16),0)</f>
        <v>3642495</v>
      </c>
      <c r="P8" s="10">
        <f>ROUND(SUM(P9:P16),0)</f>
        <v>59297626</v>
      </c>
      <c r="Q8" s="10">
        <v>54994996</v>
      </c>
    </row>
    <row r="9" spans="1:19" ht="11.25" customHeight="1">
      <c r="A9" s="2" t="s">
        <v>16</v>
      </c>
      <c r="B9" s="54">
        <v>2885632.69</v>
      </c>
      <c r="C9" s="54">
        <v>7895880.7300000004</v>
      </c>
      <c r="D9" s="10">
        <v>6866996.5899999999</v>
      </c>
      <c r="E9" s="10">
        <v>5280301.3899999997</v>
      </c>
      <c r="F9" s="10">
        <v>1670699.05</v>
      </c>
      <c r="G9" s="10">
        <v>4204230.17</v>
      </c>
      <c r="H9" s="10">
        <v>2981026.23</v>
      </c>
      <c r="I9" s="10">
        <v>279836.74</v>
      </c>
      <c r="J9" s="10">
        <v>71044.509999999995</v>
      </c>
      <c r="K9" s="10">
        <f t="shared" ref="K9:K16" si="3">SUM(B9:J9)</f>
        <v>32135648.099999998</v>
      </c>
      <c r="L9" s="10">
        <v>30335486.230000004</v>
      </c>
      <c r="M9" s="10">
        <v>0</v>
      </c>
      <c r="N9" s="10">
        <v>0</v>
      </c>
      <c r="O9" s="10">
        <v>2358223.46</v>
      </c>
      <c r="P9" s="10">
        <f t="shared" ref="P9:P16" si="4">K9+M9+N9+O9</f>
        <v>34493871.559999995</v>
      </c>
      <c r="Q9" s="10">
        <v>31501106.840000004</v>
      </c>
    </row>
    <row r="10" spans="1:19" ht="11.25" customHeight="1">
      <c r="A10" s="2" t="s">
        <v>17</v>
      </c>
      <c r="B10" s="54">
        <v>206155.57</v>
      </c>
      <c r="C10" s="54">
        <v>118002.05</v>
      </c>
      <c r="D10" s="10">
        <v>193964.75</v>
      </c>
      <c r="E10" s="10">
        <v>0</v>
      </c>
      <c r="F10" s="10">
        <v>32641.32</v>
      </c>
      <c r="G10" s="10">
        <v>162663.79</v>
      </c>
      <c r="H10" s="10">
        <v>198739.47</v>
      </c>
      <c r="I10" s="10">
        <v>17959.45</v>
      </c>
      <c r="J10" s="10">
        <v>0</v>
      </c>
      <c r="K10" s="10">
        <f t="shared" si="3"/>
        <v>930126.39999999991</v>
      </c>
      <c r="L10" s="10">
        <v>1177476.28</v>
      </c>
      <c r="M10" s="10">
        <v>0</v>
      </c>
      <c r="N10" s="10">
        <v>0</v>
      </c>
      <c r="O10" s="10">
        <v>54680.24</v>
      </c>
      <c r="P10" s="10">
        <f t="shared" si="4"/>
        <v>984806.6399999999</v>
      </c>
      <c r="Q10" s="10">
        <v>1203483.93</v>
      </c>
    </row>
    <row r="11" spans="1:19" ht="11.25" customHeight="1">
      <c r="A11" s="2" t="s">
        <v>18</v>
      </c>
      <c r="B11" s="54">
        <v>18880.25</v>
      </c>
      <c r="C11" s="54">
        <v>2656030.0099999998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2674910.2599999998</v>
      </c>
      <c r="L11" s="10">
        <v>2618520.0300000003</v>
      </c>
      <c r="M11" s="10">
        <v>0</v>
      </c>
      <c r="N11" s="10">
        <v>0</v>
      </c>
      <c r="O11" s="10">
        <v>0</v>
      </c>
      <c r="P11" s="10">
        <f t="shared" si="4"/>
        <v>2674910.2599999998</v>
      </c>
      <c r="Q11" s="10">
        <v>2618520.0300000003</v>
      </c>
    </row>
    <row r="12" spans="1:19" ht="11.25" customHeight="1">
      <c r="A12" s="2" t="s">
        <v>73</v>
      </c>
      <c r="B12" s="54">
        <v>1370703.89</v>
      </c>
      <c r="C12" s="54">
        <v>3739203.53</v>
      </c>
      <c r="D12" s="10">
        <v>3208409.62</v>
      </c>
      <c r="E12" s="10">
        <v>2559754.4900000002</v>
      </c>
      <c r="F12" s="10">
        <v>778038.6</v>
      </c>
      <c r="G12" s="10">
        <v>1890381.08</v>
      </c>
      <c r="H12" s="10">
        <v>1393061.76</v>
      </c>
      <c r="I12" s="10">
        <v>134601.01</v>
      </c>
      <c r="J12" s="10">
        <v>35238.080000000002</v>
      </c>
      <c r="K12" s="10">
        <f t="shared" si="3"/>
        <v>15109392.060000001</v>
      </c>
      <c r="L12" s="10">
        <v>14149824.67</v>
      </c>
      <c r="M12" s="10">
        <v>0</v>
      </c>
      <c r="N12" s="10">
        <v>0</v>
      </c>
      <c r="O12" s="10">
        <v>893842.66</v>
      </c>
      <c r="P12" s="10">
        <f t="shared" si="4"/>
        <v>16003234.720000001</v>
      </c>
      <c r="Q12" s="10">
        <v>14532795.949999999</v>
      </c>
    </row>
    <row r="13" spans="1:19">
      <c r="A13" s="10" t="s">
        <v>30</v>
      </c>
      <c r="B13" s="54">
        <v>102253.16</v>
      </c>
      <c r="C13" s="54">
        <v>58529.02</v>
      </c>
      <c r="D13" s="10">
        <v>56526.52</v>
      </c>
      <c r="E13" s="10">
        <v>0</v>
      </c>
      <c r="F13" s="10">
        <v>16190.09</v>
      </c>
      <c r="G13" s="10">
        <v>73733.27</v>
      </c>
      <c r="H13" s="10">
        <v>98574.78</v>
      </c>
      <c r="I13" s="10">
        <v>8907.89</v>
      </c>
      <c r="J13" s="10">
        <v>0</v>
      </c>
      <c r="K13" s="10">
        <f t="shared" si="3"/>
        <v>414714.73</v>
      </c>
      <c r="L13" s="10">
        <v>438524.31999999995</v>
      </c>
      <c r="M13" s="10">
        <v>0</v>
      </c>
      <c r="N13" s="10">
        <v>0</v>
      </c>
      <c r="O13" s="10">
        <v>22582.94</v>
      </c>
      <c r="P13" s="10">
        <f t="shared" si="4"/>
        <v>437297.67</v>
      </c>
      <c r="Q13" s="10">
        <v>447210.87999999995</v>
      </c>
    </row>
    <row r="14" spans="1:19">
      <c r="A14" s="2" t="s">
        <v>74</v>
      </c>
      <c r="B14" s="54">
        <v>9364.6</v>
      </c>
      <c r="C14" s="54">
        <v>1245205.1000000001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1254569.7000000002</v>
      </c>
      <c r="L14" s="10">
        <v>1254392.05</v>
      </c>
      <c r="M14" s="10">
        <v>0</v>
      </c>
      <c r="N14" s="10">
        <v>0</v>
      </c>
      <c r="O14" s="10">
        <v>0</v>
      </c>
      <c r="P14" s="10">
        <f t="shared" si="4"/>
        <v>1254569.7000000002</v>
      </c>
      <c r="Q14" s="10">
        <v>1254392.05</v>
      </c>
    </row>
    <row r="15" spans="1:19">
      <c r="A15" s="2" t="s">
        <v>75</v>
      </c>
      <c r="B15" s="54">
        <v>0</v>
      </c>
      <c r="C15" s="54">
        <v>824458.18</v>
      </c>
      <c r="D15" s="10">
        <v>0</v>
      </c>
      <c r="E15" s="10">
        <v>0</v>
      </c>
      <c r="F15" s="10">
        <v>0</v>
      </c>
      <c r="G15" s="10">
        <v>0</v>
      </c>
      <c r="H15" s="10">
        <v>9943.25</v>
      </c>
      <c r="I15" s="10">
        <v>0</v>
      </c>
      <c r="J15" s="10">
        <v>0</v>
      </c>
      <c r="K15" s="10">
        <f t="shared" si="3"/>
        <v>834401.43</v>
      </c>
      <c r="L15" s="10">
        <v>1025382.21</v>
      </c>
      <c r="M15" s="10">
        <v>0</v>
      </c>
      <c r="N15" s="10">
        <v>0</v>
      </c>
      <c r="O15" s="10">
        <v>0</v>
      </c>
      <c r="P15" s="10">
        <f t="shared" si="4"/>
        <v>834401.43</v>
      </c>
      <c r="Q15" s="10">
        <v>1025382.21</v>
      </c>
    </row>
    <row r="16" spans="1:19">
      <c r="A16" s="2" t="s">
        <v>66</v>
      </c>
      <c r="B16" s="54">
        <v>86190.19</v>
      </c>
      <c r="C16" s="54">
        <v>1051903.1499999999</v>
      </c>
      <c r="D16" s="10">
        <v>323861.99</v>
      </c>
      <c r="E16" s="10">
        <v>18414.689999999999</v>
      </c>
      <c r="F16" s="10">
        <v>236936.21</v>
      </c>
      <c r="G16" s="10">
        <v>452658.13</v>
      </c>
      <c r="H16" s="10">
        <v>131404.41</v>
      </c>
      <c r="I16" s="10">
        <v>0</v>
      </c>
      <c r="J16" s="10">
        <v>0</v>
      </c>
      <c r="K16" s="10">
        <f t="shared" si="3"/>
        <v>2301368.77</v>
      </c>
      <c r="L16" s="10">
        <v>2216915.29</v>
      </c>
      <c r="M16" s="10">
        <v>0</v>
      </c>
      <c r="N16" s="10">
        <v>0</v>
      </c>
      <c r="O16" s="10">
        <v>313165.58</v>
      </c>
      <c r="P16" s="10">
        <f t="shared" si="4"/>
        <v>2614534.35</v>
      </c>
      <c r="Q16" s="10">
        <v>2412104.52</v>
      </c>
    </row>
    <row r="17" spans="1:17">
      <c r="B17" s="54"/>
      <c r="C17" s="54"/>
    </row>
    <row r="18" spans="1:17">
      <c r="A18" s="9" t="s">
        <v>22</v>
      </c>
      <c r="B18" s="54">
        <f t="shared" ref="B18:J18" si="5">SUM(B19:B21)</f>
        <v>168529.8</v>
      </c>
      <c r="C18" s="54">
        <f t="shared" si="5"/>
        <v>803222.01</v>
      </c>
      <c r="D18" s="10">
        <f t="shared" si="5"/>
        <v>258284.29</v>
      </c>
      <c r="E18" s="10">
        <f t="shared" si="5"/>
        <v>63454.3</v>
      </c>
      <c r="F18" s="10">
        <f t="shared" si="5"/>
        <v>170157.94</v>
      </c>
      <c r="G18" s="10">
        <f t="shared" si="5"/>
        <v>1638268.0699999998</v>
      </c>
      <c r="H18" s="10">
        <f t="shared" si="5"/>
        <v>118993.97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3220910.38</v>
      </c>
      <c r="L18" s="10">
        <v>2645942.5200000005</v>
      </c>
      <c r="M18" s="10">
        <f t="shared" ref="M18:N18" si="7">SUM(M19:M21)</f>
        <v>0</v>
      </c>
      <c r="N18" s="10">
        <f t="shared" si="7"/>
        <v>0</v>
      </c>
      <c r="O18" s="10">
        <f t="shared" ref="O18" si="8">SUM(O19:O21)</f>
        <v>255366.59</v>
      </c>
      <c r="P18" s="10">
        <f t="shared" si="6"/>
        <v>3476276.9699999997</v>
      </c>
      <c r="Q18" s="10">
        <v>2764131.6800000006</v>
      </c>
    </row>
    <row r="19" spans="1:17">
      <c r="A19" s="10" t="s">
        <v>19</v>
      </c>
      <c r="B19" s="54">
        <v>122190.96</v>
      </c>
      <c r="C19" s="54">
        <v>734433.12</v>
      </c>
      <c r="D19" s="10">
        <v>221514.41</v>
      </c>
      <c r="E19" s="10">
        <v>43953.91</v>
      </c>
      <c r="F19" s="10">
        <v>150232.35999999999</v>
      </c>
      <c r="G19" s="10">
        <v>1261254.1399999999</v>
      </c>
      <c r="H19" s="10">
        <v>93808.95</v>
      </c>
      <c r="I19" s="10">
        <v>0</v>
      </c>
      <c r="J19" s="10">
        <v>0</v>
      </c>
      <c r="K19" s="10">
        <f>SUM(B19:J19)</f>
        <v>2627387.8499999996</v>
      </c>
      <c r="L19" s="10">
        <v>2199464.5700000003</v>
      </c>
      <c r="M19" s="10">
        <v>0</v>
      </c>
      <c r="N19" s="10">
        <v>0</v>
      </c>
      <c r="O19" s="10">
        <v>254057.83</v>
      </c>
      <c r="P19" s="10">
        <f>K19+M19+N19+O19</f>
        <v>2881445.6799999997</v>
      </c>
      <c r="Q19" s="10">
        <v>2311499.1500000004</v>
      </c>
    </row>
    <row r="20" spans="1:17">
      <c r="A20" s="2" t="s">
        <v>70</v>
      </c>
      <c r="B20" s="54">
        <v>0</v>
      </c>
      <c r="C20" s="54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54">
        <v>46338.84</v>
      </c>
      <c r="C21" s="54">
        <v>68788.89</v>
      </c>
      <c r="D21" s="10">
        <v>36769.879999999997</v>
      </c>
      <c r="E21" s="10">
        <v>19500.39</v>
      </c>
      <c r="F21" s="10">
        <v>19925.580000000002</v>
      </c>
      <c r="G21" s="10">
        <v>377013.93</v>
      </c>
      <c r="H21" s="10">
        <v>25185.02</v>
      </c>
      <c r="I21" s="10">
        <v>0</v>
      </c>
      <c r="J21" s="10">
        <v>0</v>
      </c>
      <c r="K21" s="10">
        <f>SUM(B21:J21)</f>
        <v>593522.53</v>
      </c>
      <c r="L21" s="10">
        <v>446477.95</v>
      </c>
      <c r="M21" s="10">
        <v>0</v>
      </c>
      <c r="N21" s="10">
        <v>0</v>
      </c>
      <c r="O21" s="10">
        <v>1308.76</v>
      </c>
      <c r="P21" s="10">
        <f>K21+M21+N21+O21</f>
        <v>594831.29</v>
      </c>
      <c r="Q21" s="10">
        <v>452632.53</v>
      </c>
    </row>
    <row r="22" spans="1:17">
      <c r="B22" s="54"/>
      <c r="C22" s="54"/>
    </row>
    <row r="23" spans="1:17">
      <c r="A23" s="9" t="s">
        <v>20</v>
      </c>
      <c r="B23" s="54">
        <f t="shared" ref="B23:J23" si="9">SUM(B24:B26)</f>
        <v>2154161.0300000003</v>
      </c>
      <c r="C23" s="54">
        <f t="shared" si="9"/>
        <v>4999798.5599999996</v>
      </c>
      <c r="D23" s="10">
        <f t="shared" si="9"/>
        <v>7305476.79</v>
      </c>
      <c r="E23" s="10">
        <f t="shared" si="9"/>
        <v>313532.37</v>
      </c>
      <c r="F23" s="10">
        <f t="shared" si="9"/>
        <v>1200403.6599999999</v>
      </c>
      <c r="G23" s="10">
        <f t="shared" si="9"/>
        <v>9286346.4299999997</v>
      </c>
      <c r="H23" s="10">
        <f t="shared" si="9"/>
        <v>2307878.41</v>
      </c>
      <c r="I23" s="10">
        <f t="shared" si="9"/>
        <v>4288.1400000000003</v>
      </c>
      <c r="J23" s="10">
        <f t="shared" si="9"/>
        <v>-28354.560000000001</v>
      </c>
      <c r="K23" s="10">
        <f t="shared" ref="K23:P23" si="10">SUM(K24:K26)</f>
        <v>27543530.829999998</v>
      </c>
      <c r="L23" s="10">
        <v>22986336.099999998</v>
      </c>
      <c r="M23" s="10">
        <f t="shared" ref="M23:N23" si="11">SUM(M24:M26)</f>
        <v>0</v>
      </c>
      <c r="N23" s="10">
        <f t="shared" si="11"/>
        <v>0</v>
      </c>
      <c r="O23" s="10">
        <f t="shared" ref="O23" si="12">SUM(O24:O26)</f>
        <v>2449081.83</v>
      </c>
      <c r="P23" s="10">
        <f t="shared" si="10"/>
        <v>29992612.659999996</v>
      </c>
      <c r="Q23" s="10">
        <v>26316100.239999998</v>
      </c>
    </row>
    <row r="24" spans="1:17">
      <c r="A24" s="10" t="s">
        <v>19</v>
      </c>
      <c r="B24" s="54">
        <v>1763431.25</v>
      </c>
      <c r="C24" s="54">
        <v>4177133.23</v>
      </c>
      <c r="D24" s="10">
        <v>5642924.8399999999</v>
      </c>
      <c r="E24" s="10">
        <v>220425.29</v>
      </c>
      <c r="F24" s="10">
        <v>907802.61</v>
      </c>
      <c r="G24" s="10">
        <v>7189205.3300000001</v>
      </c>
      <c r="H24" s="10">
        <v>1713157.85</v>
      </c>
      <c r="I24" s="10">
        <v>0</v>
      </c>
      <c r="J24" s="10">
        <v>-28354.560000000001</v>
      </c>
      <c r="K24" s="10">
        <f>SUM(B24:J24)</f>
        <v>21585725.84</v>
      </c>
      <c r="L24" s="10">
        <v>17702673.939999998</v>
      </c>
      <c r="M24" s="10">
        <v>0</v>
      </c>
      <c r="N24" s="10">
        <v>0</v>
      </c>
      <c r="O24" s="10">
        <v>2098292.11</v>
      </c>
      <c r="P24" s="10">
        <f>K24+M24+N24+O24</f>
        <v>23684017.949999999</v>
      </c>
      <c r="Q24" s="10">
        <v>20334085.809999999</v>
      </c>
    </row>
    <row r="25" spans="1:17">
      <c r="A25" s="2" t="s">
        <v>70</v>
      </c>
      <c r="B25" s="54">
        <v>0</v>
      </c>
      <c r="C25" s="54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54">
        <v>390729.78</v>
      </c>
      <c r="C26" s="54">
        <v>822665.33</v>
      </c>
      <c r="D26" s="10">
        <v>1662551.95</v>
      </c>
      <c r="E26" s="10">
        <v>93107.08</v>
      </c>
      <c r="F26" s="10">
        <v>292601.05</v>
      </c>
      <c r="G26" s="10">
        <v>2097141.1</v>
      </c>
      <c r="H26" s="10">
        <v>594720.56000000006</v>
      </c>
      <c r="I26" s="10">
        <v>4288.1400000000003</v>
      </c>
      <c r="J26" s="10">
        <v>0</v>
      </c>
      <c r="K26" s="10">
        <f>SUM(B26:J26)</f>
        <v>5957804.9899999993</v>
      </c>
      <c r="L26" s="10">
        <v>5283662.1599999992</v>
      </c>
      <c r="M26" s="10">
        <v>0</v>
      </c>
      <c r="N26" s="10">
        <v>0</v>
      </c>
      <c r="O26" s="10">
        <v>350789.72</v>
      </c>
      <c r="P26" s="10">
        <f>K26+M26+N26+O26</f>
        <v>6308594.709999999</v>
      </c>
      <c r="Q26" s="10">
        <v>5982014.4299999997</v>
      </c>
    </row>
    <row r="27" spans="1:17">
      <c r="B27" s="54"/>
      <c r="C27" s="54"/>
    </row>
    <row r="28" spans="1:17">
      <c r="A28" s="9" t="s">
        <v>21</v>
      </c>
      <c r="B28" s="54">
        <f t="shared" ref="B28:J28" si="13">SUM(B29:B31)</f>
        <v>152149.4</v>
      </c>
      <c r="C28" s="54">
        <f t="shared" si="13"/>
        <v>553317.78999999992</v>
      </c>
      <c r="D28" s="10">
        <f t="shared" si="13"/>
        <v>249233.33000000002</v>
      </c>
      <c r="E28" s="10">
        <f t="shared" si="13"/>
        <v>26683.66</v>
      </c>
      <c r="F28" s="10">
        <f t="shared" si="13"/>
        <v>311717.37</v>
      </c>
      <c r="G28" s="10">
        <f t="shared" si="13"/>
        <v>225870.2</v>
      </c>
      <c r="H28" s="10">
        <f t="shared" si="13"/>
        <v>60478.79</v>
      </c>
      <c r="I28" s="10">
        <f t="shared" si="13"/>
        <v>0</v>
      </c>
      <c r="J28" s="10">
        <f t="shared" si="13"/>
        <v>0</v>
      </c>
      <c r="K28" s="10">
        <f t="shared" ref="K28:P28" si="14">SUM(K29:K31)</f>
        <v>1579450.54</v>
      </c>
      <c r="L28" s="10">
        <v>1731620.4799999997</v>
      </c>
      <c r="M28" s="10">
        <f t="shared" ref="M28:N28" si="15">SUM(M29:M31)</f>
        <v>0</v>
      </c>
      <c r="N28" s="10">
        <f t="shared" si="15"/>
        <v>0</v>
      </c>
      <c r="O28" s="10">
        <f t="shared" ref="O28" si="16">SUM(O29:O31)</f>
        <v>160885.52000000002</v>
      </c>
      <c r="P28" s="10">
        <f t="shared" si="14"/>
        <v>1740336.06</v>
      </c>
      <c r="Q28" s="10">
        <v>2123382.94</v>
      </c>
    </row>
    <row r="29" spans="1:17">
      <c r="A29" s="10" t="s">
        <v>19</v>
      </c>
      <c r="B29" s="54">
        <v>152149.4</v>
      </c>
      <c r="C29" s="54">
        <v>552429.56999999995</v>
      </c>
      <c r="D29" s="10">
        <v>225233.13</v>
      </c>
      <c r="E29" s="10">
        <v>24596.3</v>
      </c>
      <c r="F29" s="10">
        <v>273806.68</v>
      </c>
      <c r="G29" s="10">
        <v>218525.28</v>
      </c>
      <c r="H29" s="10">
        <v>60478.79</v>
      </c>
      <c r="I29" s="10">
        <v>0</v>
      </c>
      <c r="J29" s="10">
        <v>0</v>
      </c>
      <c r="K29" s="10">
        <f>SUM(B29:J29)</f>
        <v>1507219.1500000001</v>
      </c>
      <c r="L29" s="10">
        <v>1633064.5299999998</v>
      </c>
      <c r="M29" s="10">
        <v>0</v>
      </c>
      <c r="N29" s="10">
        <v>0</v>
      </c>
      <c r="O29" s="10">
        <v>156086.54</v>
      </c>
      <c r="P29" s="10">
        <f>K29+M29+N29+O29</f>
        <v>1663305.6900000002</v>
      </c>
      <c r="Q29" s="10">
        <v>2019614.4</v>
      </c>
    </row>
    <row r="30" spans="1:17">
      <c r="A30" s="2" t="s">
        <v>70</v>
      </c>
      <c r="B30" s="54">
        <v>0</v>
      </c>
      <c r="C30" s="54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54">
        <v>0</v>
      </c>
      <c r="C31" s="54">
        <v>888.22</v>
      </c>
      <c r="D31" s="10">
        <v>24000.2</v>
      </c>
      <c r="E31" s="10">
        <v>2087.36</v>
      </c>
      <c r="F31" s="10">
        <v>37910.69</v>
      </c>
      <c r="G31" s="10">
        <v>7344.92</v>
      </c>
      <c r="H31" s="10">
        <v>0</v>
      </c>
      <c r="I31" s="10">
        <v>0</v>
      </c>
      <c r="J31" s="10">
        <v>0</v>
      </c>
      <c r="K31" s="10">
        <f>SUM(B31:J31)</f>
        <v>72231.39</v>
      </c>
      <c r="L31" s="10">
        <v>98555.95</v>
      </c>
      <c r="M31" s="10">
        <v>0</v>
      </c>
      <c r="N31" s="10">
        <v>0</v>
      </c>
      <c r="O31" s="10">
        <v>4798.9799999999996</v>
      </c>
      <c r="P31" s="10">
        <f>K31+M31+N31+O31</f>
        <v>77030.37</v>
      </c>
      <c r="Q31" s="10">
        <v>103768.54</v>
      </c>
    </row>
    <row r="32" spans="1:17">
      <c r="B32" s="54"/>
      <c r="C32" s="54"/>
    </row>
    <row r="33" spans="1:17">
      <c r="A33" s="9" t="s">
        <v>24</v>
      </c>
      <c r="B33" s="54">
        <v>0</v>
      </c>
      <c r="C33" s="54">
        <v>1662214.07</v>
      </c>
      <c r="D33" s="10">
        <v>0</v>
      </c>
      <c r="E33" s="10">
        <v>0</v>
      </c>
      <c r="F33" s="10">
        <v>0</v>
      </c>
      <c r="G33" s="10">
        <v>0</v>
      </c>
      <c r="H33" s="10">
        <v>20046.87</v>
      </c>
      <c r="I33" s="10">
        <v>0</v>
      </c>
      <c r="J33" s="10">
        <v>0</v>
      </c>
      <c r="K33" s="10">
        <f>SUM(B33:J33)</f>
        <v>1682260.9400000002</v>
      </c>
      <c r="L33" s="10">
        <v>2067302.8499999999</v>
      </c>
      <c r="M33" s="10">
        <v>0</v>
      </c>
      <c r="N33" s="10">
        <v>0</v>
      </c>
      <c r="O33" s="10">
        <v>0</v>
      </c>
      <c r="P33" s="10">
        <f>K33+M33+N33+O33</f>
        <v>1682260.9400000002</v>
      </c>
      <c r="Q33" s="10">
        <v>2067302.8499999999</v>
      </c>
    </row>
    <row r="34" spans="1:17">
      <c r="A34" s="9"/>
      <c r="B34" s="54"/>
      <c r="C34" s="54"/>
    </row>
    <row r="35" spans="1:17" s="18" customFormat="1">
      <c r="A35" s="16" t="s">
        <v>62</v>
      </c>
      <c r="B35" s="54">
        <f t="shared" ref="B35:J35" si="17">IF((B21+B26+B31)=0,0,((B21+B26+B31)/(B19+B20+B24+B25+B29+B30)))</f>
        <v>0.2144836142849198</v>
      </c>
      <c r="C35" s="54">
        <f t="shared" si="17"/>
        <v>0.16331316001421903</v>
      </c>
      <c r="D35" s="18">
        <f t="shared" si="17"/>
        <v>0.28299092668101788</v>
      </c>
      <c r="E35" s="18">
        <f t="shared" si="17"/>
        <v>0.39690157124046849</v>
      </c>
      <c r="F35" s="18">
        <f t="shared" si="17"/>
        <v>0.26312236143088036</v>
      </c>
      <c r="G35" s="18">
        <f t="shared" si="17"/>
        <v>0.2862503535953273</v>
      </c>
      <c r="H35" s="18">
        <f t="shared" si="17"/>
        <v>0.33195375721763332</v>
      </c>
      <c r="I35" s="18" t="e">
        <f t="shared" si="17"/>
        <v>#DIV/0!</v>
      </c>
      <c r="J35" s="18">
        <f t="shared" si="17"/>
        <v>0</v>
      </c>
      <c r="K35" s="18">
        <f t="shared" ref="K35:P35" si="18">IF((K21+K26+K31)=0,0,((K21+K26+K31)/(K19+K20+K24+K25+K29+K30)))</f>
        <v>0.25752228601408722</v>
      </c>
      <c r="L35" s="18">
        <v>0.27065897865804378</v>
      </c>
      <c r="M35" s="18">
        <f t="shared" si="18"/>
        <v>0</v>
      </c>
      <c r="N35" s="18">
        <f t="shared" si="18"/>
        <v>0</v>
      </c>
      <c r="O35" s="18">
        <f t="shared" ref="O35" si="19">IF((O21+O26+O31)=0,0,((O21+O26+O31)/(O19+O20+O24+O25+O29+O30)))</f>
        <v>0.14227885092788953</v>
      </c>
      <c r="P35" s="18">
        <f t="shared" si="18"/>
        <v>0.24728163990678709</v>
      </c>
      <c r="Q35" s="18">
        <v>0.2650866674365287</v>
      </c>
    </row>
    <row r="36" spans="1:17">
      <c r="B36" s="56"/>
      <c r="C36" s="5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57">
        <f t="shared" ref="B37:J37" si="20">+B33+B28+B23+B18+B8</f>
        <v>7154020.2300000004</v>
      </c>
      <c r="C37" s="57">
        <f t="shared" si="20"/>
        <v>25607764.43</v>
      </c>
      <c r="D37" s="13">
        <f t="shared" si="20"/>
        <v>18462753.41</v>
      </c>
      <c r="E37" s="13">
        <f t="shared" si="20"/>
        <v>8262141.3300000001</v>
      </c>
      <c r="F37" s="13">
        <f t="shared" si="20"/>
        <v>4416783.97</v>
      </c>
      <c r="G37" s="13">
        <f t="shared" si="20"/>
        <v>17934150.699999999</v>
      </c>
      <c r="H37" s="13">
        <f t="shared" si="20"/>
        <v>7320148.040000001</v>
      </c>
      <c r="I37" s="13">
        <f t="shared" si="20"/>
        <v>445593.14</v>
      </c>
      <c r="J37" s="13">
        <f t="shared" si="20"/>
        <v>77928.44</v>
      </c>
      <c r="K37" s="13">
        <f t="shared" ref="K37:P37" si="21">+K33+K28+K23+K18+K8</f>
        <v>89681283.689999998</v>
      </c>
      <c r="L37" s="13">
        <v>82647722.949999988</v>
      </c>
      <c r="M37" s="13">
        <f t="shared" si="21"/>
        <v>0</v>
      </c>
      <c r="N37" s="13">
        <f t="shared" si="21"/>
        <v>0</v>
      </c>
      <c r="O37" s="13">
        <f t="shared" ref="O37" si="22">+O33+O28+O23+O18+O8</f>
        <v>6507828.9399999995</v>
      </c>
      <c r="P37" s="13">
        <f t="shared" si="21"/>
        <v>96189112.629999995</v>
      </c>
      <c r="Q37" s="13">
        <v>88265913.709999993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-12597727.66</v>
      </c>
      <c r="C41" s="10">
        <f t="shared" ref="C41:P41" si="23">C37-C39</f>
        <v>-36782623.200000003</v>
      </c>
      <c r="D41" s="10">
        <f t="shared" si="23"/>
        <v>-27633110.040000003</v>
      </c>
      <c r="E41" s="10">
        <f t="shared" si="23"/>
        <v>-10956341.799999999</v>
      </c>
      <c r="F41" s="10">
        <f t="shared" si="23"/>
        <v>-1861628.1800000006</v>
      </c>
      <c r="G41" s="10">
        <f t="shared" si="23"/>
        <v>-14152433.02</v>
      </c>
      <c r="H41" s="10">
        <f t="shared" si="23"/>
        <v>-7957767.459999999</v>
      </c>
      <c r="I41" s="10">
        <f t="shared" si="23"/>
        <v>445593.14</v>
      </c>
      <c r="J41" s="10">
        <f t="shared" si="23"/>
        <v>77928.44</v>
      </c>
      <c r="K41" s="10">
        <f t="shared" si="23"/>
        <v>-111689643.78</v>
      </c>
      <c r="M41" s="10">
        <f t="shared" si="23"/>
        <v>0</v>
      </c>
      <c r="N41" s="10">
        <f t="shared" si="23"/>
        <v>0</v>
      </c>
      <c r="O41" s="10">
        <f t="shared" si="23"/>
        <v>-1821185.3000000007</v>
      </c>
      <c r="P41" s="10">
        <f t="shared" si="23"/>
        <v>-113510829.08000001</v>
      </c>
    </row>
    <row r="42" spans="1:17">
      <c r="B42" s="2"/>
      <c r="C42" s="2"/>
      <c r="D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37598236.809999995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28228769.32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65827006.129999995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1254569.7000000002</v>
      </c>
      <c r="Q56" s="10">
        <f>P14</f>
        <v>1254569.7000000002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6980456.3699999992</v>
      </c>
      <c r="Q58" s="10">
        <f>P21+P26+P31</f>
        <v>6980456.3699999992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2614534.35</v>
      </c>
      <c r="Q59" s="10">
        <f>P16</f>
        <v>2614534.35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76676566.549999997</v>
      </c>
      <c r="Q66" s="13">
        <f>SUM(Q54:Q64)</f>
        <v>147629905.38999999</v>
      </c>
    </row>
    <row r="67" spans="4:17" hidden="1">
      <c r="P67" s="10">
        <f>P37-P66</f>
        <v>19512546.079999998</v>
      </c>
      <c r="Q67" s="10">
        <f>P66-Q66</f>
        <v>-70953338.839999989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1" orientation="landscape" horizontalDpi="1200" verticalDpi="1200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2885632.69</v>
      </c>
      <c r="D2" s="26">
        <v>6680159</v>
      </c>
      <c r="E2" s="27">
        <f>D2-C2</f>
        <v>3794526.31</v>
      </c>
    </row>
    <row r="3" spans="1:5">
      <c r="A3" s="28" t="s">
        <v>84</v>
      </c>
      <c r="B3" s="28" t="s">
        <v>6</v>
      </c>
      <c r="C3" s="50">
        <f>Research!C9</f>
        <v>7895880.7300000004</v>
      </c>
      <c r="D3" s="50">
        <v>22631562</v>
      </c>
      <c r="E3" s="30">
        <f t="shared" ref="E3:E66" si="0">D3-C3</f>
        <v>14735681.27</v>
      </c>
    </row>
    <row r="4" spans="1:5">
      <c r="A4" s="20" t="s">
        <v>84</v>
      </c>
      <c r="B4" s="20" t="s">
        <v>139</v>
      </c>
      <c r="C4" s="26">
        <f>Research!D9</f>
        <v>6866996.5899999999</v>
      </c>
      <c r="D4" s="26">
        <v>20439889</v>
      </c>
      <c r="E4" s="27">
        <f t="shared" si="0"/>
        <v>13572892.41</v>
      </c>
    </row>
    <row r="5" spans="1:5">
      <c r="A5" s="20" t="s">
        <v>84</v>
      </c>
      <c r="B5" s="20" t="s">
        <v>8</v>
      </c>
      <c r="C5" s="26">
        <f>Research!E9</f>
        <v>5280301.3899999997</v>
      </c>
      <c r="D5" s="26">
        <v>12393891</v>
      </c>
      <c r="E5" s="27">
        <f t="shared" si="0"/>
        <v>7113589.6100000003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4204230.17</v>
      </c>
      <c r="D7" s="50">
        <v>9604677</v>
      </c>
      <c r="E7" s="30">
        <f t="shared" si="0"/>
        <v>5400446.8300000001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2981026.23</v>
      </c>
      <c r="D9" s="26">
        <v>5603621</v>
      </c>
      <c r="E9" s="27">
        <f t="shared" si="0"/>
        <v>2622594.77</v>
      </c>
    </row>
    <row r="10" spans="1:5">
      <c r="A10" s="20" t="s">
        <v>84</v>
      </c>
      <c r="B10" s="20" t="s">
        <v>23</v>
      </c>
      <c r="C10" s="26">
        <f>Research!I9</f>
        <v>279836.74</v>
      </c>
      <c r="D10" s="26">
        <v>0</v>
      </c>
      <c r="E10" s="27">
        <f t="shared" si="0"/>
        <v>-279836.74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2358223.46</v>
      </c>
      <c r="D14" s="26">
        <v>2830616</v>
      </c>
      <c r="E14" s="27">
        <f t="shared" si="0"/>
        <v>472392.54000000004</v>
      </c>
    </row>
    <row r="15" spans="1:5">
      <c r="A15" s="20" t="s">
        <v>58</v>
      </c>
      <c r="B15" s="20" t="s">
        <v>76</v>
      </c>
      <c r="C15" s="26">
        <f>Research!B10</f>
        <v>206155.57</v>
      </c>
      <c r="D15" s="26">
        <v>0</v>
      </c>
      <c r="E15" s="27">
        <f t="shared" si="0"/>
        <v>-206155.57</v>
      </c>
    </row>
    <row r="16" spans="1:5">
      <c r="A16" s="20" t="s">
        <v>58</v>
      </c>
      <c r="B16" s="20" t="s">
        <v>6</v>
      </c>
      <c r="C16" s="26">
        <f>Research!C10</f>
        <v>118002.05</v>
      </c>
      <c r="D16" s="26">
        <v>322927</v>
      </c>
      <c r="E16" s="27">
        <f t="shared" si="0"/>
        <v>204924.95</v>
      </c>
    </row>
    <row r="17" spans="1:5">
      <c r="A17" s="20" t="s">
        <v>58</v>
      </c>
      <c r="B17" s="20" t="s">
        <v>139</v>
      </c>
      <c r="C17" s="26">
        <f>Research!D10</f>
        <v>193964.75</v>
      </c>
      <c r="D17" s="26">
        <v>681969</v>
      </c>
      <c r="E17" s="27">
        <f t="shared" si="0"/>
        <v>488004.25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162663.79</v>
      </c>
      <c r="D20" s="26">
        <v>141912</v>
      </c>
      <c r="E20" s="27">
        <f t="shared" si="0"/>
        <v>-20751.790000000008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198739.47</v>
      </c>
      <c r="D22" s="26">
        <v>494710</v>
      </c>
      <c r="E22" s="27">
        <f t="shared" si="0"/>
        <v>295970.53000000003</v>
      </c>
    </row>
    <row r="23" spans="1:5">
      <c r="A23" s="20" t="s">
        <v>58</v>
      </c>
      <c r="B23" s="20" t="s">
        <v>23</v>
      </c>
      <c r="C23" s="26">
        <f>Research!I10</f>
        <v>17959.45</v>
      </c>
      <c r="D23" s="26">
        <v>0</v>
      </c>
      <c r="E23" s="27">
        <f t="shared" si="0"/>
        <v>-17959.45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54680.24</v>
      </c>
      <c r="D27" s="26">
        <v>166195</v>
      </c>
      <c r="E27" s="27">
        <f t="shared" si="0"/>
        <v>111514.76000000001</v>
      </c>
    </row>
    <row r="28" spans="1:5">
      <c r="A28" s="20" t="s">
        <v>18</v>
      </c>
      <c r="B28" s="20" t="s">
        <v>76</v>
      </c>
      <c r="C28" s="26">
        <f>Research!B11</f>
        <v>18880.25</v>
      </c>
      <c r="D28" s="26">
        <v>0</v>
      </c>
      <c r="E28" s="27">
        <f t="shared" si="0"/>
        <v>-18880.25</v>
      </c>
    </row>
    <row r="29" spans="1:5">
      <c r="A29" s="20" t="s">
        <v>18</v>
      </c>
      <c r="B29" s="20" t="s">
        <v>6</v>
      </c>
      <c r="C29" s="26">
        <f>Research!C11</f>
        <v>2656030.0099999998</v>
      </c>
      <c r="D29" s="26">
        <v>6719838</v>
      </c>
      <c r="E29" s="27">
        <f t="shared" si="0"/>
        <v>4063807.99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122190.96</v>
      </c>
      <c r="D41" s="26">
        <v>44730</v>
      </c>
      <c r="E41" s="27">
        <f t="shared" si="0"/>
        <v>-77460.960000000006</v>
      </c>
    </row>
    <row r="42" spans="1:6">
      <c r="A42" s="28" t="s">
        <v>22</v>
      </c>
      <c r="B42" s="28" t="s">
        <v>6</v>
      </c>
      <c r="C42" s="29">
        <f>Research!C19</f>
        <v>734433.12</v>
      </c>
      <c r="D42" s="29">
        <v>1879039</v>
      </c>
      <c r="E42" s="30">
        <f t="shared" si="0"/>
        <v>1144605.8799999999</v>
      </c>
      <c r="F42" s="20"/>
    </row>
    <row r="43" spans="1:6">
      <c r="A43" s="20" t="s">
        <v>22</v>
      </c>
      <c r="B43" s="20" t="s">
        <v>139</v>
      </c>
      <c r="C43" s="26">
        <f>Research!D19</f>
        <v>221514.41</v>
      </c>
      <c r="D43" s="26">
        <v>557883</v>
      </c>
      <c r="E43" s="27">
        <f t="shared" si="0"/>
        <v>336368.58999999997</v>
      </c>
    </row>
    <row r="44" spans="1:6">
      <c r="A44" s="20" t="s">
        <v>22</v>
      </c>
      <c r="B44" s="20" t="s">
        <v>8</v>
      </c>
      <c r="C44" s="26">
        <f>Research!E19</f>
        <v>43953.91</v>
      </c>
      <c r="D44" s="26">
        <v>359040</v>
      </c>
      <c r="E44" s="27">
        <f t="shared" si="0"/>
        <v>315086.08999999997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1261254.1399999999</v>
      </c>
      <c r="D46" s="29">
        <v>2391872</v>
      </c>
      <c r="E46" s="30">
        <f t="shared" si="0"/>
        <v>1130617.8600000001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93808.95</v>
      </c>
      <c r="D48" s="26">
        <v>657038</v>
      </c>
      <c r="E48" s="27">
        <f t="shared" si="0"/>
        <v>563229.05000000005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254057.83</v>
      </c>
      <c r="D53" s="26">
        <v>344599</v>
      </c>
      <c r="E53" s="27">
        <f t="shared" si="0"/>
        <v>90541.170000000013</v>
      </c>
    </row>
    <row r="54" spans="1:5">
      <c r="A54" s="20" t="s">
        <v>89</v>
      </c>
      <c r="B54" s="20" t="s">
        <v>76</v>
      </c>
      <c r="C54" s="26">
        <f>Research!B21</f>
        <v>46338.84</v>
      </c>
      <c r="D54" s="26">
        <v>0</v>
      </c>
      <c r="E54" s="27">
        <f t="shared" si="0"/>
        <v>-46338.84</v>
      </c>
    </row>
    <row r="55" spans="1:5">
      <c r="A55" s="20" t="s">
        <v>89</v>
      </c>
      <c r="B55" s="20" t="s">
        <v>6</v>
      </c>
      <c r="C55" s="26">
        <f>Research!C21</f>
        <v>68788.89</v>
      </c>
      <c r="D55" s="26">
        <v>228524</v>
      </c>
      <c r="E55" s="27">
        <f t="shared" si="0"/>
        <v>159735.10999999999</v>
      </c>
    </row>
    <row r="56" spans="1:5">
      <c r="A56" s="20" t="s">
        <v>89</v>
      </c>
      <c r="B56" s="20" t="s">
        <v>139</v>
      </c>
      <c r="C56" s="26">
        <f>Research!D21</f>
        <v>36769.879999999997</v>
      </c>
      <c r="D56" s="26">
        <v>97454</v>
      </c>
      <c r="E56" s="27">
        <f t="shared" si="0"/>
        <v>60684.12</v>
      </c>
    </row>
    <row r="57" spans="1:5">
      <c r="A57" s="20" t="s">
        <v>89</v>
      </c>
      <c r="B57" s="20" t="s">
        <v>8</v>
      </c>
      <c r="C57" s="26">
        <f>Research!E21</f>
        <v>19500.39</v>
      </c>
      <c r="D57" s="26">
        <v>89037</v>
      </c>
      <c r="E57" s="27">
        <f t="shared" si="0"/>
        <v>69536.61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377013.93</v>
      </c>
      <c r="D59" s="26">
        <v>709087</v>
      </c>
      <c r="E59" s="27">
        <f t="shared" si="0"/>
        <v>332073.07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25185.02</v>
      </c>
      <c r="D61" s="26">
        <v>194505</v>
      </c>
      <c r="E61" s="27">
        <f t="shared" si="0"/>
        <v>169319.98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1308.76</v>
      </c>
      <c r="D66" s="26">
        <v>25148</v>
      </c>
      <c r="E66" s="27">
        <f t="shared" si="0"/>
        <v>23839.24</v>
      </c>
    </row>
    <row r="67" spans="1:10">
      <c r="A67" s="20" t="s">
        <v>20</v>
      </c>
      <c r="B67" s="20" t="s">
        <v>76</v>
      </c>
      <c r="C67" s="26">
        <f>Research!B24</f>
        <v>1763431.25</v>
      </c>
      <c r="D67" s="26">
        <v>1492672</v>
      </c>
      <c r="E67" s="27">
        <f t="shared" ref="E67:E130" si="1">D67-C67</f>
        <v>-270759.25</v>
      </c>
    </row>
    <row r="68" spans="1:10">
      <c r="A68" s="20" t="s">
        <v>20</v>
      </c>
      <c r="B68" s="20" t="s">
        <v>6</v>
      </c>
      <c r="C68" s="26">
        <f>Research!C24</f>
        <v>4177133.23</v>
      </c>
      <c r="D68" s="26">
        <v>7553103</v>
      </c>
      <c r="E68" s="27">
        <f t="shared" si="1"/>
        <v>3375969.77</v>
      </c>
    </row>
    <row r="69" spans="1:10">
      <c r="A69" s="28" t="s">
        <v>20</v>
      </c>
      <c r="B69" s="28" t="s">
        <v>139</v>
      </c>
      <c r="C69" s="29">
        <f>Research!D24</f>
        <v>5642924.8399999999</v>
      </c>
      <c r="D69" s="29">
        <v>9091663</v>
      </c>
      <c r="E69" s="30">
        <f t="shared" si="1"/>
        <v>3448738.16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220425.29</v>
      </c>
      <c r="D70" s="50">
        <v>59177</v>
      </c>
      <c r="E70" s="30">
        <f t="shared" si="1"/>
        <v>-161248.29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7189205.3300000001</v>
      </c>
      <c r="D72" s="50">
        <v>7496624</v>
      </c>
      <c r="E72" s="30">
        <f t="shared" si="1"/>
        <v>307418.66999999993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1713157.85</v>
      </c>
      <c r="D74" s="50">
        <v>2923848</v>
      </c>
      <c r="E74" s="30">
        <f t="shared" si="1"/>
        <v>1210690.1499999999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-28354.560000000001</v>
      </c>
      <c r="D76" s="26">
        <v>0</v>
      </c>
      <c r="E76" s="27">
        <f t="shared" si="1"/>
        <v>28354.560000000001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2098292.11</v>
      </c>
      <c r="D79" s="50">
        <v>823507</v>
      </c>
      <c r="E79" s="30">
        <f t="shared" si="1"/>
        <v>-1274785.1099999999</v>
      </c>
    </row>
    <row r="80" spans="1:10">
      <c r="A80" s="20" t="s">
        <v>90</v>
      </c>
      <c r="B80" s="20" t="s">
        <v>76</v>
      </c>
      <c r="C80" s="26">
        <f>Research!B26</f>
        <v>390729.78</v>
      </c>
      <c r="D80" s="26">
        <v>176054</v>
      </c>
      <c r="E80" s="27">
        <f t="shared" si="1"/>
        <v>-214675.78000000003</v>
      </c>
    </row>
    <row r="81" spans="1:5">
      <c r="A81" s="20" t="s">
        <v>90</v>
      </c>
      <c r="B81" s="20" t="s">
        <v>6</v>
      </c>
      <c r="C81" s="26">
        <f>Research!C26</f>
        <v>822665.33</v>
      </c>
      <c r="D81" s="26">
        <v>1340969</v>
      </c>
      <c r="E81" s="27">
        <f t="shared" si="1"/>
        <v>518303.67000000004</v>
      </c>
    </row>
    <row r="82" spans="1:5">
      <c r="A82" s="20" t="s">
        <v>90</v>
      </c>
      <c r="B82" s="20" t="s">
        <v>139</v>
      </c>
      <c r="C82" s="26">
        <f>Research!D26</f>
        <v>1662551.95</v>
      </c>
      <c r="D82" s="26">
        <v>2107530</v>
      </c>
      <c r="E82" s="27">
        <f t="shared" si="1"/>
        <v>444978.05000000005</v>
      </c>
    </row>
    <row r="83" spans="1:5">
      <c r="A83" s="20" t="s">
        <v>90</v>
      </c>
      <c r="B83" s="20" t="s">
        <v>8</v>
      </c>
      <c r="C83" s="26">
        <f>Research!E26</f>
        <v>93107.08</v>
      </c>
      <c r="D83" s="26">
        <v>18855</v>
      </c>
      <c r="E83" s="27">
        <f t="shared" si="1"/>
        <v>-74252.08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2097141.1</v>
      </c>
      <c r="D85" s="26">
        <v>2276342</v>
      </c>
      <c r="E85" s="27">
        <f t="shared" si="1"/>
        <v>179200.89999999991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594720.56000000006</v>
      </c>
      <c r="D87" s="26">
        <v>1104255</v>
      </c>
      <c r="E87" s="27">
        <f t="shared" si="1"/>
        <v>509534.43999999994</v>
      </c>
    </row>
    <row r="88" spans="1:5">
      <c r="A88" s="20" t="s">
        <v>90</v>
      </c>
      <c r="B88" s="20" t="s">
        <v>23</v>
      </c>
      <c r="C88" s="26">
        <f>Research!I26</f>
        <v>4288.1400000000003</v>
      </c>
      <c r="D88" s="26">
        <v>0</v>
      </c>
      <c r="E88" s="27">
        <f t="shared" si="1"/>
        <v>-4288.1400000000003</v>
      </c>
    </row>
    <row r="89" spans="1:5">
      <c r="A89" s="20" t="s">
        <v>90</v>
      </c>
      <c r="B89" s="20" t="s">
        <v>69</v>
      </c>
      <c r="C89" s="26">
        <f>Research!J26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350789.72</v>
      </c>
      <c r="D92" s="26">
        <v>158568</v>
      </c>
      <c r="E92" s="27">
        <f t="shared" si="1"/>
        <v>-192221.71999999997</v>
      </c>
    </row>
    <row r="93" spans="1:5">
      <c r="A93" s="20" t="s">
        <v>21</v>
      </c>
      <c r="B93" s="20" t="s">
        <v>76</v>
      </c>
      <c r="C93" s="26">
        <f>Research!B29</f>
        <v>152149.4</v>
      </c>
      <c r="D93" s="26">
        <v>113606</v>
      </c>
      <c r="E93" s="27">
        <f t="shared" si="1"/>
        <v>-38543.399999999994</v>
      </c>
    </row>
    <row r="94" spans="1:5">
      <c r="A94" s="20" t="s">
        <v>21</v>
      </c>
      <c r="B94" s="20" t="s">
        <v>6</v>
      </c>
      <c r="C94" s="26">
        <f>Research!C29</f>
        <v>552429.56999999995</v>
      </c>
      <c r="D94" s="26">
        <v>1026303</v>
      </c>
      <c r="E94" s="27">
        <f t="shared" si="1"/>
        <v>473873.43000000005</v>
      </c>
    </row>
    <row r="95" spans="1:5">
      <c r="A95" s="20" t="s">
        <v>21</v>
      </c>
      <c r="B95" s="20" t="s">
        <v>139</v>
      </c>
      <c r="C95" s="26">
        <f>Research!D29</f>
        <v>225233.13</v>
      </c>
      <c r="D95" s="26">
        <v>669089</v>
      </c>
      <c r="E95" s="27">
        <f t="shared" si="1"/>
        <v>443855.87</v>
      </c>
    </row>
    <row r="96" spans="1:5">
      <c r="A96" s="20" t="s">
        <v>21</v>
      </c>
      <c r="B96" s="20" t="s">
        <v>8</v>
      </c>
      <c r="C96" s="26">
        <f>Research!E29</f>
        <v>24596.3</v>
      </c>
      <c r="D96" s="26">
        <v>71944</v>
      </c>
      <c r="E96" s="27">
        <f t="shared" si="1"/>
        <v>47347.7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218525.28</v>
      </c>
      <c r="D98" s="26">
        <v>751348</v>
      </c>
      <c r="E98" s="27">
        <f t="shared" si="1"/>
        <v>532822.72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60478.79</v>
      </c>
      <c r="D100" s="26">
        <v>196488</v>
      </c>
      <c r="E100" s="27">
        <f t="shared" si="1"/>
        <v>136009.21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156086.54</v>
      </c>
      <c r="D105" s="50">
        <v>134419</v>
      </c>
      <c r="E105" s="30">
        <f t="shared" si="1"/>
        <v>-21667.540000000008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888.22</v>
      </c>
      <c r="D107" s="26">
        <v>9174</v>
      </c>
      <c r="E107" s="27">
        <f t="shared" si="1"/>
        <v>8285.7800000000007</v>
      </c>
    </row>
    <row r="108" spans="1:5">
      <c r="A108" s="20" t="s">
        <v>91</v>
      </c>
      <c r="B108" s="20" t="s">
        <v>139</v>
      </c>
      <c r="C108" s="26">
        <f>Research!D31</f>
        <v>24000.2</v>
      </c>
      <c r="D108" s="26">
        <v>62335</v>
      </c>
      <c r="E108" s="27">
        <f t="shared" si="1"/>
        <v>38334.800000000003</v>
      </c>
    </row>
    <row r="109" spans="1:5">
      <c r="A109" s="20" t="s">
        <v>91</v>
      </c>
      <c r="B109" s="20" t="s">
        <v>8</v>
      </c>
      <c r="C109" s="26">
        <f>Research!E31</f>
        <v>2087.36</v>
      </c>
      <c r="D109" s="26">
        <v>0</v>
      </c>
      <c r="E109" s="27">
        <f t="shared" si="1"/>
        <v>-2087.36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7344.92</v>
      </c>
      <c r="D111" s="26">
        <v>4997</v>
      </c>
      <c r="E111" s="27">
        <f t="shared" si="1"/>
        <v>-2347.92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</v>
      </c>
      <c r="D113" s="26">
        <v>8905</v>
      </c>
      <c r="E113" s="27">
        <f t="shared" si="1"/>
        <v>8905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4798.9799999999996</v>
      </c>
      <c r="D118" s="26">
        <v>0</v>
      </c>
      <c r="E118" s="27">
        <f t="shared" si="1"/>
        <v>-4798.9799999999996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1662214.07</v>
      </c>
      <c r="D120" s="36">
        <v>3578723</v>
      </c>
      <c r="E120" s="27">
        <f t="shared" si="1"/>
        <v>1916508.93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20046.87</v>
      </c>
      <c r="D126" s="26">
        <v>0</v>
      </c>
      <c r="E126" s="27">
        <f t="shared" si="1"/>
        <v>-20046.87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307418.66999999993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6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October 31, 2024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119562</v>
      </c>
      <c r="C8" s="10">
        <f t="shared" si="0"/>
        <v>41559</v>
      </c>
      <c r="D8" s="10">
        <f t="shared" si="0"/>
        <v>14899</v>
      </c>
      <c r="E8" s="10">
        <f t="shared" ref="E8" si="1">ROUND(SUM(E9:E16),0)</f>
        <v>0</v>
      </c>
      <c r="F8" s="10">
        <f t="shared" ref="F8:J8" si="2">ROUND(SUM(F9:F16),0)</f>
        <v>17344</v>
      </c>
      <c r="G8" s="10">
        <f t="shared" si="2"/>
        <v>127422</v>
      </c>
      <c r="H8" s="10">
        <f t="shared" si="2"/>
        <v>90866</v>
      </c>
      <c r="I8" s="10">
        <f t="shared" si="2"/>
        <v>4803</v>
      </c>
      <c r="J8" s="10">
        <f t="shared" si="2"/>
        <v>23130</v>
      </c>
      <c r="K8" s="10">
        <f>ROUND(SUM(K9:K16),0)</f>
        <v>439585</v>
      </c>
      <c r="L8" s="10">
        <v>714953</v>
      </c>
      <c r="M8" s="10">
        <f t="shared" ref="M8:O8" si="3">ROUND(SUM(M9:M16),0)</f>
        <v>73054</v>
      </c>
      <c r="N8" s="10">
        <f t="shared" si="3"/>
        <v>273330</v>
      </c>
      <c r="O8" s="10">
        <f t="shared" si="3"/>
        <v>1038098</v>
      </c>
      <c r="P8" s="10">
        <f>ROUND(SUM(P9:P16),0)</f>
        <v>1824066</v>
      </c>
      <c r="Q8" s="10">
        <v>2602380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63431</v>
      </c>
      <c r="H10" s="10">
        <v>0</v>
      </c>
      <c r="I10" s="10">
        <v>0</v>
      </c>
      <c r="J10" s="10">
        <v>0</v>
      </c>
      <c r="K10" s="10">
        <f t="shared" si="4"/>
        <v>63431</v>
      </c>
      <c r="L10" s="10">
        <v>65111.05</v>
      </c>
      <c r="M10" s="10">
        <v>0</v>
      </c>
      <c r="N10" s="10">
        <v>500</v>
      </c>
      <c r="O10" s="10">
        <v>398298.34</v>
      </c>
      <c r="P10" s="10">
        <f t="shared" si="5"/>
        <v>462229.34</v>
      </c>
      <c r="Q10" s="10">
        <v>410404.89999999997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31588.639999999999</v>
      </c>
      <c r="H13" s="10">
        <v>0</v>
      </c>
      <c r="I13" s="10">
        <v>0</v>
      </c>
      <c r="J13" s="10">
        <v>0</v>
      </c>
      <c r="K13" s="10">
        <f t="shared" si="4"/>
        <v>31588.639999999999</v>
      </c>
      <c r="L13" s="10">
        <v>32425.3</v>
      </c>
      <c r="M13" s="10">
        <v>0</v>
      </c>
      <c r="N13" s="10">
        <v>249</v>
      </c>
      <c r="O13" s="10">
        <v>164497.21</v>
      </c>
      <c r="P13" s="10">
        <f t="shared" si="5"/>
        <v>196334.84999999998</v>
      </c>
      <c r="Q13" s="10">
        <v>147753.44999999998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119561.51</v>
      </c>
      <c r="C16" s="10">
        <v>41558.54</v>
      </c>
      <c r="D16" s="10">
        <v>14898.66</v>
      </c>
      <c r="E16" s="10">
        <v>0</v>
      </c>
      <c r="F16" s="10">
        <v>17344.32</v>
      </c>
      <c r="G16" s="10">
        <v>32402.27</v>
      </c>
      <c r="H16" s="10">
        <v>90866.05</v>
      </c>
      <c r="I16" s="10">
        <v>4803.0600000000004</v>
      </c>
      <c r="J16" s="10">
        <v>23130.45</v>
      </c>
      <c r="K16" s="10">
        <f t="shared" si="4"/>
        <v>344564.86</v>
      </c>
      <c r="L16" s="10">
        <v>617417.06000000006</v>
      </c>
      <c r="M16" s="10">
        <v>73053.87</v>
      </c>
      <c r="N16" s="10">
        <v>272580.84000000003</v>
      </c>
      <c r="O16" s="10">
        <v>475302.36</v>
      </c>
      <c r="P16" s="10">
        <f t="shared" si="5"/>
        <v>1165501.9300000002</v>
      </c>
      <c r="Q16" s="10">
        <v>2044221.3399999999</v>
      </c>
    </row>
    <row r="18" spans="1:17">
      <c r="A18" s="9" t="s">
        <v>22</v>
      </c>
      <c r="B18" s="10">
        <f t="shared" ref="B18:D18" si="6">SUM(B19:B21)</f>
        <v>57041.440000000002</v>
      </c>
      <c r="C18" s="10">
        <f t="shared" si="6"/>
        <v>1616.8</v>
      </c>
      <c r="D18" s="10">
        <f t="shared" si="6"/>
        <v>23389.68</v>
      </c>
      <c r="E18" s="10">
        <f t="shared" ref="E18" si="7">SUM(E19:E21)</f>
        <v>0</v>
      </c>
      <c r="F18" s="10">
        <f t="shared" ref="F18:J18" si="8">SUM(F19:F21)</f>
        <v>57409.2</v>
      </c>
      <c r="G18" s="10">
        <f t="shared" si="8"/>
        <v>0</v>
      </c>
      <c r="H18" s="10">
        <f t="shared" si="8"/>
        <v>571212.04</v>
      </c>
      <c r="I18" s="10">
        <f t="shared" si="8"/>
        <v>0</v>
      </c>
      <c r="J18" s="10">
        <f t="shared" si="8"/>
        <v>0</v>
      </c>
      <c r="K18" s="10">
        <f t="shared" ref="K18:P18" si="9">SUM(K19:K21)</f>
        <v>710669.16</v>
      </c>
      <c r="L18" s="10">
        <v>702147.37</v>
      </c>
      <c r="M18" s="10">
        <f t="shared" ref="M18:O18" si="10">SUM(M19:M21)</f>
        <v>0</v>
      </c>
      <c r="N18" s="10">
        <f t="shared" si="10"/>
        <v>318568.86</v>
      </c>
      <c r="O18" s="10">
        <f t="shared" si="10"/>
        <v>133181.88</v>
      </c>
      <c r="P18" s="10">
        <f t="shared" si="9"/>
        <v>1162419.8999999999</v>
      </c>
      <c r="Q18" s="10">
        <v>1399663.31</v>
      </c>
    </row>
    <row r="19" spans="1:17">
      <c r="A19" s="10" t="s">
        <v>19</v>
      </c>
      <c r="B19" s="10">
        <v>57041.440000000002</v>
      </c>
      <c r="C19" s="10">
        <v>1616.8</v>
      </c>
      <c r="D19" s="10">
        <v>23389.68</v>
      </c>
      <c r="E19" s="10">
        <v>0</v>
      </c>
      <c r="F19" s="10">
        <v>55408.13</v>
      </c>
      <c r="G19" s="10">
        <v>0</v>
      </c>
      <c r="H19" s="10">
        <v>449005.23</v>
      </c>
      <c r="I19" s="10">
        <v>0</v>
      </c>
      <c r="J19" s="10">
        <v>0</v>
      </c>
      <c r="K19" s="10">
        <f>SUM(B19:J19)</f>
        <v>586461.28</v>
      </c>
      <c r="L19" s="10">
        <v>685459.38</v>
      </c>
      <c r="M19" s="10">
        <v>0</v>
      </c>
      <c r="N19" s="10">
        <v>318568.86</v>
      </c>
      <c r="O19" s="10">
        <v>133181.88</v>
      </c>
      <c r="P19" s="10">
        <f>K19+M19+N19+O19</f>
        <v>1038212.02</v>
      </c>
      <c r="Q19" s="10">
        <v>1364418.04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0</v>
      </c>
      <c r="C21" s="10">
        <v>0</v>
      </c>
      <c r="D21" s="10">
        <v>0</v>
      </c>
      <c r="E21" s="10">
        <v>0</v>
      </c>
      <c r="F21" s="10">
        <v>2001.07</v>
      </c>
      <c r="G21" s="10">
        <v>0</v>
      </c>
      <c r="H21" s="10">
        <v>122206.81</v>
      </c>
      <c r="I21" s="10">
        <v>0</v>
      </c>
      <c r="J21" s="10">
        <v>0</v>
      </c>
      <c r="K21" s="10">
        <f>SUM(B21:J21)</f>
        <v>124207.88</v>
      </c>
      <c r="L21" s="10">
        <v>16687.990000000002</v>
      </c>
      <c r="M21" s="10">
        <v>0</v>
      </c>
      <c r="N21" s="10">
        <v>0</v>
      </c>
      <c r="O21" s="10">
        <v>0</v>
      </c>
      <c r="P21" s="10">
        <f>K21+M21+N21+O21</f>
        <v>124207.88</v>
      </c>
      <c r="Q21" s="10">
        <v>35245.270000000004</v>
      </c>
    </row>
    <row r="23" spans="1:17">
      <c r="A23" s="9" t="s">
        <v>20</v>
      </c>
      <c r="B23" s="10">
        <f t="shared" ref="B23:D23" si="11">SUM(B24:B26)</f>
        <v>766839.65</v>
      </c>
      <c r="C23" s="10">
        <f t="shared" si="11"/>
        <v>546150.23</v>
      </c>
      <c r="D23" s="10">
        <f t="shared" si="11"/>
        <v>20653.669999999998</v>
      </c>
      <c r="E23" s="10">
        <f t="shared" ref="E23" si="12">SUM(E24:E26)</f>
        <v>0</v>
      </c>
      <c r="F23" s="10">
        <f t="shared" ref="F23:J23" si="13">SUM(F24:F26)</f>
        <v>24894.86</v>
      </c>
      <c r="G23" s="10">
        <f t="shared" si="13"/>
        <v>377245.36</v>
      </c>
      <c r="H23" s="10">
        <f t="shared" si="13"/>
        <v>129300.83</v>
      </c>
      <c r="I23" s="10">
        <f t="shared" si="13"/>
        <v>29616.879999999997</v>
      </c>
      <c r="J23" s="10">
        <f t="shared" si="13"/>
        <v>93142.739999999991</v>
      </c>
      <c r="K23" s="10">
        <f t="shared" ref="K23:P23" si="14">SUM(K24:K26)</f>
        <v>1987844.22</v>
      </c>
      <c r="L23" s="10">
        <v>2106037.54</v>
      </c>
      <c r="M23" s="10">
        <f t="shared" ref="M23:O23" si="15">SUM(M24:M26)</f>
        <v>248262.16</v>
      </c>
      <c r="N23" s="10">
        <f t="shared" si="15"/>
        <v>1148423.9099999999</v>
      </c>
      <c r="O23" s="10">
        <f t="shared" si="15"/>
        <v>2139310.09</v>
      </c>
      <c r="P23" s="10">
        <f t="shared" si="14"/>
        <v>5523840.3800000008</v>
      </c>
      <c r="Q23" s="10">
        <v>10366209.52</v>
      </c>
    </row>
    <row r="24" spans="1:17">
      <c r="A24" s="10" t="s">
        <v>19</v>
      </c>
      <c r="B24" s="10">
        <v>730045.6</v>
      </c>
      <c r="C24" s="10">
        <v>456419.87</v>
      </c>
      <c r="D24" s="10">
        <v>19234.89</v>
      </c>
      <c r="E24" s="10">
        <v>0</v>
      </c>
      <c r="F24" s="10">
        <v>17817.8</v>
      </c>
      <c r="G24" s="10">
        <v>322578.83</v>
      </c>
      <c r="H24" s="10">
        <v>120830.24</v>
      </c>
      <c r="I24" s="10">
        <v>28693.21</v>
      </c>
      <c r="J24" s="10">
        <v>0</v>
      </c>
      <c r="K24" s="10">
        <f>SUM(B24:J24)</f>
        <v>1695620.44</v>
      </c>
      <c r="L24" s="10">
        <v>1532536.9</v>
      </c>
      <c r="M24" s="10">
        <v>226710.56</v>
      </c>
      <c r="N24" s="10">
        <v>1103346.3799999999</v>
      </c>
      <c r="O24" s="10">
        <v>1912289.49</v>
      </c>
      <c r="P24" s="10">
        <f>K24+M24+N24+O24</f>
        <v>4937966.87</v>
      </c>
      <c r="Q24" s="10">
        <v>8568110.0500000007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77618.95</v>
      </c>
      <c r="K25" s="10">
        <f>SUM(B25:J25)</f>
        <v>77618.95</v>
      </c>
      <c r="L25" s="10">
        <v>321604.12</v>
      </c>
      <c r="M25" s="10">
        <v>0</v>
      </c>
      <c r="N25" s="10">
        <v>0</v>
      </c>
      <c r="O25" s="10">
        <v>0</v>
      </c>
      <c r="P25" s="10">
        <f>K25+M25+N25+O25</f>
        <v>77618.95</v>
      </c>
      <c r="Q25" s="10">
        <v>321604.12</v>
      </c>
    </row>
    <row r="26" spans="1:17">
      <c r="A26" s="10" t="s">
        <v>31</v>
      </c>
      <c r="B26" s="10">
        <v>36794.050000000003</v>
      </c>
      <c r="C26" s="10">
        <v>89730.36</v>
      </c>
      <c r="D26" s="10">
        <v>1418.78</v>
      </c>
      <c r="E26" s="10">
        <v>0</v>
      </c>
      <c r="F26" s="10">
        <v>7077.06</v>
      </c>
      <c r="G26" s="10">
        <v>54666.53</v>
      </c>
      <c r="H26" s="10">
        <v>8470.59</v>
      </c>
      <c r="I26" s="10">
        <v>923.67</v>
      </c>
      <c r="J26" s="10">
        <v>15523.79</v>
      </c>
      <c r="K26" s="10">
        <f>SUM(B26:J26)</f>
        <v>214604.83000000002</v>
      </c>
      <c r="L26" s="10">
        <v>251896.52000000002</v>
      </c>
      <c r="M26" s="10">
        <v>21551.599999999999</v>
      </c>
      <c r="N26" s="10">
        <v>45077.53</v>
      </c>
      <c r="O26" s="10">
        <v>227020.6</v>
      </c>
      <c r="P26" s="10">
        <f>K26+M26+N26+O26</f>
        <v>508254.56000000006</v>
      </c>
      <c r="Q26" s="10">
        <v>1476495.35</v>
      </c>
    </row>
    <row r="28" spans="1:17">
      <c r="A28" s="9" t="s">
        <v>21</v>
      </c>
      <c r="B28" s="10">
        <f t="shared" ref="B28:D28" si="16">SUM(B29:B31)</f>
        <v>0</v>
      </c>
      <c r="C28" s="10">
        <f t="shared" si="16"/>
        <v>121.52000000000001</v>
      </c>
      <c r="D28" s="10">
        <f t="shared" si="16"/>
        <v>0</v>
      </c>
      <c r="E28" s="10">
        <f t="shared" ref="E28" si="17">SUM(E29:E31)</f>
        <v>218.17</v>
      </c>
      <c r="F28" s="10">
        <f t="shared" ref="F28:J28" si="18">SUM(F29:F31)</f>
        <v>0</v>
      </c>
      <c r="G28" s="10">
        <f t="shared" si="18"/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ref="K28:P28" si="19">SUM(K29:K31)</f>
        <v>339.69</v>
      </c>
      <c r="L28" s="10">
        <v>14384.460000000001</v>
      </c>
      <c r="M28" s="10">
        <f t="shared" ref="M28:O28" si="20">SUM(M29:M31)</f>
        <v>4641.91</v>
      </c>
      <c r="N28" s="10">
        <f t="shared" si="20"/>
        <v>198917.94</v>
      </c>
      <c r="O28" s="10">
        <f t="shared" si="20"/>
        <v>95933.19</v>
      </c>
      <c r="P28" s="10">
        <f t="shared" si="19"/>
        <v>299832.73</v>
      </c>
      <c r="Q28" s="10">
        <v>710315.88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145.63999999999999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226.76</v>
      </c>
      <c r="L29" s="10">
        <v>14384.460000000001</v>
      </c>
      <c r="M29" s="10">
        <v>3569.85</v>
      </c>
      <c r="N29" s="10">
        <v>197240.24</v>
      </c>
      <c r="O29" s="10">
        <v>84104.88</v>
      </c>
      <c r="P29" s="10">
        <f>K29+M29+N29+O29</f>
        <v>285141.73</v>
      </c>
      <c r="Q29" s="10">
        <v>707354.4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40.4</v>
      </c>
      <c r="D31" s="10">
        <v>0</v>
      </c>
      <c r="E31" s="10">
        <v>72.53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112.93</v>
      </c>
      <c r="L31" s="10">
        <v>0</v>
      </c>
      <c r="M31" s="10">
        <v>1072.06</v>
      </c>
      <c r="N31" s="10">
        <v>1677.7</v>
      </c>
      <c r="O31" s="10">
        <v>11828.31</v>
      </c>
      <c r="P31" s="10">
        <f>K31+M31+N31+O31</f>
        <v>14691</v>
      </c>
      <c r="Q31" s="10">
        <v>2961.48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f>K33+M33+N33+O33</f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D35" si="21">IF((B21+B26+B31)=0,0,((B21+B26+B31)/(B19+B20+B24+B25+B29+B30)))</f>
        <v>4.6747117065985486E-2</v>
      </c>
      <c r="C35" s="18">
        <f t="shared" si="21"/>
        <v>0.1959556296645891</v>
      </c>
      <c r="D35" s="18">
        <f t="shared" si="21"/>
        <v>3.3285497073636171E-2</v>
      </c>
      <c r="E35" s="18">
        <f t="shared" ref="E35:P35" si="22">IF((E21+E26+E31)=0,0,((E21+E26+E31)/(E19+E20+E24+E25+E29+E30)))</f>
        <v>0.49800878879428734</v>
      </c>
      <c r="F35" s="18">
        <f t="shared" ref="F35:J35" si="23">IF((F21+F26+F31)=0,0,((F21+F26+F31)/(F19+F20+F24+F25+F29+F30)))</f>
        <v>0.12397425338264741</v>
      </c>
      <c r="G35" s="18">
        <f t="shared" si="23"/>
        <v>0.1694671965919152</v>
      </c>
      <c r="H35" s="18">
        <f t="shared" si="23"/>
        <v>0.22932479089095664</v>
      </c>
      <c r="I35" s="18">
        <f t="shared" si="23"/>
        <v>3.2191239669594307E-2</v>
      </c>
      <c r="J35" s="18">
        <f t="shared" si="23"/>
        <v>0.2</v>
      </c>
      <c r="K35" s="18">
        <f t="shared" si="22"/>
        <v>0.14361697554403191</v>
      </c>
      <c r="L35" s="18">
        <v>0.10516292175670924</v>
      </c>
      <c r="M35" s="18">
        <f t="shared" ref="M35:O35" si="24">IF((M21+M26+M31)=0,0,((M21+M26+M31)/(M19+M20+M24+M25+M29+M30)))</f>
        <v>9.8243962654052941E-2</v>
      </c>
      <c r="N35" s="18">
        <f t="shared" si="24"/>
        <v>2.8876306554574984E-2</v>
      </c>
      <c r="O35" s="18">
        <f t="shared" si="24"/>
        <v>0.11215795161126539</v>
      </c>
      <c r="P35" s="18">
        <f t="shared" si="22"/>
        <v>0.10209175097089623</v>
      </c>
      <c r="Q35" s="18">
        <v>0.13818400312765608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25">+B33+B28+B23+B18+B8</f>
        <v>943443.09000000008</v>
      </c>
      <c r="C37" s="13">
        <f t="shared" si="25"/>
        <v>589447.55000000005</v>
      </c>
      <c r="D37" s="13">
        <f t="shared" si="25"/>
        <v>58942.35</v>
      </c>
      <c r="E37" s="13">
        <f t="shared" ref="E37:P37" si="26">+E33+E28+E23+E18+E8</f>
        <v>218.17</v>
      </c>
      <c r="F37" s="13">
        <f t="shared" ref="F37:J37" si="27">+F33+F28+F23+F18+F8</f>
        <v>99648.06</v>
      </c>
      <c r="G37" s="13">
        <f t="shared" si="27"/>
        <v>504667.36</v>
      </c>
      <c r="H37" s="13">
        <f t="shared" si="27"/>
        <v>791378.87</v>
      </c>
      <c r="I37" s="13">
        <f t="shared" si="27"/>
        <v>34419.879999999997</v>
      </c>
      <c r="J37" s="13">
        <f t="shared" si="27"/>
        <v>116272.73999999999</v>
      </c>
      <c r="K37" s="13">
        <f t="shared" si="26"/>
        <v>3138438.07</v>
      </c>
      <c r="L37" s="13">
        <v>3537522.37</v>
      </c>
      <c r="M37" s="13">
        <f t="shared" ref="M37:O37" si="28">+M33+M28+M23+M18+M8</f>
        <v>325958.07</v>
      </c>
      <c r="N37" s="13">
        <f t="shared" si="28"/>
        <v>1939240.71</v>
      </c>
      <c r="O37" s="13">
        <f t="shared" si="28"/>
        <v>3406523.1599999997</v>
      </c>
      <c r="P37" s="13">
        <f t="shared" si="26"/>
        <v>8810159.0100000016</v>
      </c>
      <c r="Q37" s="13">
        <v>15078568.710000001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-11214651.439999999</v>
      </c>
      <c r="C41" s="10">
        <f t="shared" ref="C41:P41" si="29">C37-C39</f>
        <v>-191253.12999999989</v>
      </c>
      <c r="D41" s="10">
        <f t="shared" si="29"/>
        <v>-487331.56000000006</v>
      </c>
      <c r="E41" s="10">
        <f t="shared" si="29"/>
        <v>-7225.29</v>
      </c>
      <c r="F41" s="10">
        <f t="shared" si="29"/>
        <v>-475649.98000000004</v>
      </c>
      <c r="G41" s="10">
        <f t="shared" si="29"/>
        <v>-87124.969999999972</v>
      </c>
      <c r="H41" s="10">
        <f t="shared" si="29"/>
        <v>-2420576.2999999998</v>
      </c>
      <c r="I41" s="10">
        <f t="shared" si="29"/>
        <v>34419.879999999997</v>
      </c>
      <c r="J41" s="10">
        <f t="shared" si="29"/>
        <v>-10460560.119999999</v>
      </c>
      <c r="K41" s="10">
        <f t="shared" si="29"/>
        <v>-25350390.23</v>
      </c>
      <c r="M41" s="10">
        <f t="shared" si="29"/>
        <v>-950601.97</v>
      </c>
      <c r="N41" s="10">
        <f t="shared" si="29"/>
        <v>-17220121.829999994</v>
      </c>
      <c r="O41" s="10">
        <f t="shared" si="29"/>
        <v>-15101801.040000003</v>
      </c>
      <c r="P41" s="10">
        <f t="shared" si="29"/>
        <v>-58622916.069999993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6338939.5700000003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6338939.5700000003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647153.44000000006</v>
      </c>
      <c r="Q58" s="10">
        <f>SUM(P31+P21+P26)</f>
        <v>647153.44000000006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1165501.9300000002</v>
      </c>
      <c r="Q59" s="10">
        <f>SUM(P16)</f>
        <v>1165501.9300000002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462229.34</v>
      </c>
      <c r="Q60" s="10">
        <f>P10</f>
        <v>462229.34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8613824.2800000012</v>
      </c>
      <c r="Q64" s="13">
        <f>SUM(Q54:Q62)</f>
        <v>42712753.350000001</v>
      </c>
    </row>
    <row r="65" spans="16:17" hidden="1">
      <c r="P65" s="10">
        <f>+P37-P64</f>
        <v>196334.73000000045</v>
      </c>
      <c r="Q65" s="10">
        <f>P64-Q64</f>
        <v>-34098929.07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63431</v>
      </c>
      <c r="D20" s="26">
        <v>49426</v>
      </c>
      <c r="E20" s="27">
        <f t="shared" si="0"/>
        <v>-14005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58</v>
      </c>
      <c r="B27" s="20" t="s">
        <v>78</v>
      </c>
      <c r="C27" s="26">
        <f>Instruction!O10</f>
        <v>398298.34</v>
      </c>
      <c r="D27" s="26">
        <v>551477</v>
      </c>
      <c r="E27" s="27">
        <f t="shared" si="0"/>
        <v>153178.65999999997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57041.440000000002</v>
      </c>
      <c r="D41" s="36">
        <v>206389</v>
      </c>
      <c r="E41" s="27">
        <f t="shared" si="0"/>
        <v>149347.56</v>
      </c>
      <c r="F41" s="20"/>
    </row>
    <row r="42" spans="1:18">
      <c r="A42" s="28" t="s">
        <v>22</v>
      </c>
      <c r="B42" s="28" t="s">
        <v>6</v>
      </c>
      <c r="C42" s="29">
        <f>Instruction!C19</f>
        <v>1616.8</v>
      </c>
      <c r="D42" s="29">
        <v>93215</v>
      </c>
      <c r="E42" s="30">
        <f t="shared" si="0"/>
        <v>91598.2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23389.68</v>
      </c>
      <c r="D43" s="26">
        <v>375839</v>
      </c>
      <c r="E43" s="27">
        <f t="shared" si="0"/>
        <v>352449.32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0</v>
      </c>
      <c r="D46" s="26">
        <v>0</v>
      </c>
      <c r="E46" s="27">
        <f t="shared" si="0"/>
        <v>0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449005.23</v>
      </c>
      <c r="D48" s="50">
        <v>0</v>
      </c>
      <c r="E48" s="30">
        <f t="shared" si="0"/>
        <v>-449005.23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318568.86</v>
      </c>
      <c r="D52" s="36">
        <v>564218</v>
      </c>
      <c r="E52" s="27">
        <f t="shared" si="0"/>
        <v>245649.14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133181.88</v>
      </c>
      <c r="D53" s="26">
        <v>778792</v>
      </c>
      <c r="E53" s="27">
        <f t="shared" si="0"/>
        <v>645610.12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0</v>
      </c>
      <c r="D54" s="36">
        <v>59500</v>
      </c>
      <c r="E54" s="27">
        <f t="shared" si="0"/>
        <v>59500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122206.81</v>
      </c>
      <c r="D61" s="26">
        <v>354194</v>
      </c>
      <c r="E61" s="27">
        <f t="shared" si="0"/>
        <v>231987.19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76</v>
      </c>
      <c r="C67" s="50">
        <f>Instruction!B24</f>
        <v>730045.6</v>
      </c>
      <c r="D67" s="50">
        <v>9111295</v>
      </c>
      <c r="E67" s="30">
        <f t="shared" ref="E67:E130" si="1">D67-C67</f>
        <v>8381249.4000000004</v>
      </c>
      <c r="F67" s="20"/>
    </row>
    <row r="68" spans="1:7">
      <c r="A68" s="20" t="s">
        <v>20</v>
      </c>
      <c r="B68" s="20" t="s">
        <v>6</v>
      </c>
      <c r="C68" s="26">
        <f>Instruction!C24</f>
        <v>456419.87</v>
      </c>
      <c r="D68" s="26">
        <v>730294</v>
      </c>
      <c r="E68" s="27">
        <f t="shared" si="1"/>
        <v>273874.13</v>
      </c>
    </row>
    <row r="69" spans="1:7">
      <c r="A69" s="20" t="s">
        <v>20</v>
      </c>
      <c r="B69" s="20" t="s">
        <v>85</v>
      </c>
      <c r="C69" s="26">
        <f>Instruction!D24</f>
        <v>19234.89</v>
      </c>
      <c r="D69" s="26">
        <v>271247</v>
      </c>
      <c r="E69" s="27">
        <f t="shared" si="1"/>
        <v>252012.11</v>
      </c>
      <c r="F69" s="20"/>
    </row>
    <row r="70" spans="1:7">
      <c r="A70" s="20" t="s">
        <v>20</v>
      </c>
      <c r="B70" s="20" t="s">
        <v>8</v>
      </c>
      <c r="C70" s="26">
        <f>Instruction!E24</f>
        <v>0</v>
      </c>
      <c r="D70" s="26">
        <v>10458</v>
      </c>
      <c r="E70" s="27">
        <f t="shared" si="1"/>
        <v>10458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322578.83</v>
      </c>
      <c r="D72" s="26">
        <v>293434</v>
      </c>
      <c r="E72" s="27">
        <f t="shared" si="1"/>
        <v>-29144.830000000016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120830.24</v>
      </c>
      <c r="D74" s="50">
        <v>1929905</v>
      </c>
      <c r="E74" s="30">
        <f t="shared" si="1"/>
        <v>1809074.76</v>
      </c>
    </row>
    <row r="75" spans="1:7">
      <c r="A75" s="20" t="s">
        <v>20</v>
      </c>
      <c r="B75" s="20" t="s">
        <v>23</v>
      </c>
      <c r="C75" s="26">
        <f>Instruction!I24</f>
        <v>28693.21</v>
      </c>
      <c r="D75" s="26">
        <v>0</v>
      </c>
      <c r="E75" s="27">
        <f t="shared" si="1"/>
        <v>-28693.21</v>
      </c>
    </row>
    <row r="76" spans="1:7">
      <c r="A76" s="28" t="s">
        <v>20</v>
      </c>
      <c r="B76" s="28" t="s">
        <v>69</v>
      </c>
      <c r="C76" s="50">
        <f>Instruction!J24</f>
        <v>0</v>
      </c>
      <c r="D76" s="50">
        <v>341272</v>
      </c>
      <c r="E76" s="30">
        <f t="shared" si="1"/>
        <v>341272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226710.56</v>
      </c>
      <c r="D77" s="50">
        <v>459160</v>
      </c>
      <c r="E77" s="30">
        <f t="shared" si="1"/>
        <v>232449.44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1103346.3799999999</v>
      </c>
      <c r="D78" s="26">
        <v>22793407</v>
      </c>
      <c r="E78" s="27">
        <f t="shared" si="1"/>
        <v>21690060.620000001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1912289.49</v>
      </c>
      <c r="D79" s="26">
        <v>8778619</v>
      </c>
      <c r="E79" s="27">
        <f t="shared" si="1"/>
        <v>6866329.5099999998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36794.050000000003</v>
      </c>
      <c r="D80" s="26">
        <v>1371935</v>
      </c>
      <c r="E80" s="27">
        <f t="shared" si="1"/>
        <v>1335140.95</v>
      </c>
    </row>
    <row r="81" spans="1:5">
      <c r="A81" s="20" t="s">
        <v>90</v>
      </c>
      <c r="B81" s="20" t="s">
        <v>6</v>
      </c>
      <c r="C81" s="26">
        <f>Instruction!C26</f>
        <v>89730.36</v>
      </c>
      <c r="D81" s="26">
        <v>156857</v>
      </c>
      <c r="E81" s="27">
        <f t="shared" si="1"/>
        <v>67126.64</v>
      </c>
    </row>
    <row r="82" spans="1:5">
      <c r="A82" s="20" t="s">
        <v>90</v>
      </c>
      <c r="B82" s="20" t="s">
        <v>85</v>
      </c>
      <c r="C82" s="26">
        <f>Instruction!D26</f>
        <v>1418.78</v>
      </c>
      <c r="D82" s="26">
        <v>18481</v>
      </c>
      <c r="E82" s="27">
        <f t="shared" si="1"/>
        <v>17062.22</v>
      </c>
    </row>
    <row r="83" spans="1:5">
      <c r="A83" s="20" t="s">
        <v>90</v>
      </c>
      <c r="B83" s="20" t="s">
        <v>8</v>
      </c>
      <c r="C83" s="26">
        <f>Instruction!E26</f>
        <v>0</v>
      </c>
      <c r="D83" s="26">
        <v>6148</v>
      </c>
      <c r="E83" s="27">
        <f t="shared" si="1"/>
        <v>6148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54666.53</v>
      </c>
      <c r="D85" s="26">
        <v>8326</v>
      </c>
      <c r="E85" s="27">
        <f t="shared" si="1"/>
        <v>-46340.53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8470.59</v>
      </c>
      <c r="D87" s="26">
        <v>0</v>
      </c>
      <c r="E87" s="27">
        <f t="shared" si="1"/>
        <v>-8470.59</v>
      </c>
    </row>
    <row r="88" spans="1:5">
      <c r="A88" s="20" t="s">
        <v>90</v>
      </c>
      <c r="B88" s="20" t="s">
        <v>23</v>
      </c>
      <c r="C88" s="26">
        <f>Instruction!I26</f>
        <v>923.67</v>
      </c>
      <c r="D88" s="26">
        <v>0</v>
      </c>
      <c r="E88" s="27">
        <f t="shared" si="1"/>
        <v>-923.67</v>
      </c>
    </row>
    <row r="89" spans="1:5">
      <c r="A89" s="20" t="s">
        <v>90</v>
      </c>
      <c r="B89" s="20" t="s">
        <v>69</v>
      </c>
      <c r="C89" s="26">
        <f>Instruction!J26</f>
        <v>15523.79</v>
      </c>
      <c r="D89" s="26">
        <v>0</v>
      </c>
      <c r="E89" s="27">
        <f t="shared" si="1"/>
        <v>-15523.79</v>
      </c>
    </row>
    <row r="90" spans="1:5">
      <c r="A90" s="20" t="s">
        <v>90</v>
      </c>
      <c r="B90" s="20" t="s">
        <v>11</v>
      </c>
      <c r="C90" s="26">
        <f>Instruction!M26</f>
        <v>21551.599999999999</v>
      </c>
      <c r="D90" s="26">
        <v>11188</v>
      </c>
      <c r="E90" s="27">
        <f t="shared" si="1"/>
        <v>-10363.599999999999</v>
      </c>
    </row>
    <row r="91" spans="1:5">
      <c r="A91" s="20" t="s">
        <v>90</v>
      </c>
      <c r="B91" s="20" t="s">
        <v>79</v>
      </c>
      <c r="C91" s="26">
        <f>Instruction!N26</f>
        <v>45077.53</v>
      </c>
      <c r="D91" s="26">
        <v>874325</v>
      </c>
      <c r="E91" s="27">
        <f t="shared" si="1"/>
        <v>829247.47</v>
      </c>
    </row>
    <row r="92" spans="1:5">
      <c r="A92" s="20" t="s">
        <v>90</v>
      </c>
      <c r="B92" s="20" t="s">
        <v>78</v>
      </c>
      <c r="C92" s="26">
        <f>Instruction!O26</f>
        <v>227020.6</v>
      </c>
      <c r="D92" s="26">
        <v>1665423</v>
      </c>
      <c r="E92" s="27">
        <f t="shared" si="1"/>
        <v>1438402.4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145.63999999999999</v>
      </c>
      <c r="D96" s="26">
        <v>0</v>
      </c>
      <c r="E96" s="27">
        <f t="shared" si="1"/>
        <v>-145.63999999999999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3569.85</v>
      </c>
      <c r="D103" s="26">
        <v>39078</v>
      </c>
      <c r="E103" s="27">
        <f t="shared" si="1"/>
        <v>35508.15</v>
      </c>
    </row>
    <row r="104" spans="1:5">
      <c r="A104" s="20" t="s">
        <v>21</v>
      </c>
      <c r="B104" s="20" t="s">
        <v>79</v>
      </c>
      <c r="C104" s="26">
        <f>Instruction!N29</f>
        <v>197240.24</v>
      </c>
      <c r="D104" s="26">
        <v>681752</v>
      </c>
      <c r="E104" s="27">
        <f t="shared" si="1"/>
        <v>484511.76</v>
      </c>
    </row>
    <row r="105" spans="1:5">
      <c r="A105" s="20" t="s">
        <v>21</v>
      </c>
      <c r="B105" s="20" t="s">
        <v>78</v>
      </c>
      <c r="C105" s="26">
        <f>Instruction!O29</f>
        <v>84104.88</v>
      </c>
      <c r="D105" s="26">
        <v>3398945</v>
      </c>
      <c r="E105" s="27">
        <f t="shared" si="1"/>
        <v>3314840.12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40.4</v>
      </c>
      <c r="D107" s="26">
        <v>0</v>
      </c>
      <c r="E107" s="27">
        <f t="shared" si="1"/>
        <v>-40.4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72.53</v>
      </c>
      <c r="D109" s="26">
        <v>0</v>
      </c>
      <c r="E109" s="27">
        <f t="shared" si="1"/>
        <v>-72.53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1072.06</v>
      </c>
      <c r="D116" s="26">
        <v>0</v>
      </c>
      <c r="E116" s="27">
        <f t="shared" si="1"/>
        <v>-1072.06</v>
      </c>
    </row>
    <row r="117" spans="1:6">
      <c r="A117" s="20" t="s">
        <v>91</v>
      </c>
      <c r="B117" s="20" t="s">
        <v>79</v>
      </c>
      <c r="C117" s="26">
        <f>Instruction!N31</f>
        <v>1677.7</v>
      </c>
      <c r="D117" s="26">
        <v>0</v>
      </c>
      <c r="E117" s="27">
        <f t="shared" si="1"/>
        <v>-1677.7</v>
      </c>
    </row>
    <row r="118" spans="1:6">
      <c r="A118" s="20" t="s">
        <v>91</v>
      </c>
      <c r="B118" s="20" t="s">
        <v>78</v>
      </c>
      <c r="C118" s="26">
        <f>Instruction!O31</f>
        <v>11828.31</v>
      </c>
      <c r="D118" s="26">
        <v>51385</v>
      </c>
      <c r="E118" s="27">
        <f t="shared" si="1"/>
        <v>39556.69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8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October 31, 2024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I8" si="0">ROUND(SUM(B9:B16),0)</f>
        <v>3325381</v>
      </c>
      <c r="C8" s="10">
        <f t="shared" si="0"/>
        <v>16247390</v>
      </c>
      <c r="D8" s="10">
        <f t="shared" si="0"/>
        <v>103382</v>
      </c>
      <c r="E8" s="10">
        <f t="shared" si="0"/>
        <v>0</v>
      </c>
      <c r="F8" s="10">
        <f t="shared" si="0"/>
        <v>182924</v>
      </c>
      <c r="G8" s="10">
        <f t="shared" si="0"/>
        <v>3688928</v>
      </c>
      <c r="H8" s="10">
        <f t="shared" si="0"/>
        <v>2189875</v>
      </c>
      <c r="I8" s="10">
        <f t="shared" si="0"/>
        <v>79937</v>
      </c>
      <c r="J8" s="10">
        <f t="shared" ref="J8" si="1">ROUND(SUM(J9:J16),0)</f>
        <v>0</v>
      </c>
      <c r="K8" s="10">
        <f>ROUND(SUM(K9:K16),0)</f>
        <v>25817817</v>
      </c>
      <c r="L8" s="10">
        <v>24111822</v>
      </c>
      <c r="M8" s="10">
        <f t="shared" ref="M8:O8" si="2">ROUND(SUM(M9:M16),0)</f>
        <v>6535</v>
      </c>
      <c r="N8" s="10">
        <f t="shared" si="2"/>
        <v>24088</v>
      </c>
      <c r="O8" s="10">
        <f t="shared" si="2"/>
        <v>3699571</v>
      </c>
      <c r="P8" s="10">
        <f>ROUND(SUM(P9:P16),0)</f>
        <v>29548010</v>
      </c>
      <c r="Q8" s="10">
        <v>26954723</v>
      </c>
    </row>
    <row r="9" spans="1:21" s="2" customFormat="1" ht="11.25" customHeight="1">
      <c r="A9" s="2" t="s">
        <v>16</v>
      </c>
      <c r="B9" s="10">
        <v>1909871.1</v>
      </c>
      <c r="C9" s="10">
        <v>10821601.91</v>
      </c>
      <c r="D9" s="10">
        <v>70847.649999999994</v>
      </c>
      <c r="E9" s="10">
        <v>0</v>
      </c>
      <c r="F9" s="10">
        <v>68402.36</v>
      </c>
      <c r="G9" s="10">
        <v>2607266.6</v>
      </c>
      <c r="H9" s="10">
        <v>1579035.57</v>
      </c>
      <c r="I9" s="10">
        <v>53433.599999999999</v>
      </c>
      <c r="J9" s="10">
        <v>0</v>
      </c>
      <c r="K9" s="10">
        <f t="shared" ref="K9:K16" si="3">SUM(B9:J9)</f>
        <v>17110458.789999999</v>
      </c>
      <c r="L9" s="10">
        <v>15672685.000000002</v>
      </c>
      <c r="M9" s="10">
        <v>0</v>
      </c>
      <c r="N9" s="10">
        <v>0</v>
      </c>
      <c r="O9" s="10">
        <v>1154205.1599999999</v>
      </c>
      <c r="P9" s="10">
        <f t="shared" ref="P9:P16" si="4">K9+M9+N9+O9</f>
        <v>18264663.949999999</v>
      </c>
      <c r="Q9" s="10">
        <v>17479961.850000001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351252.73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3"/>
        <v>351252.73</v>
      </c>
      <c r="L10" s="10">
        <v>377633.49</v>
      </c>
      <c r="M10" s="10">
        <v>0</v>
      </c>
      <c r="N10" s="10">
        <v>0</v>
      </c>
      <c r="O10" s="10">
        <v>0</v>
      </c>
      <c r="P10" s="10">
        <f t="shared" si="4"/>
        <v>351252.73</v>
      </c>
      <c r="Q10" s="10">
        <v>377633.49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21" ht="11.25" customHeight="1">
      <c r="A12" s="2" t="s">
        <v>73</v>
      </c>
      <c r="B12" s="10">
        <v>659623.59</v>
      </c>
      <c r="C12" s="10">
        <v>3984304.79</v>
      </c>
      <c r="D12" s="10">
        <v>26780.41</v>
      </c>
      <c r="E12" s="10">
        <v>0</v>
      </c>
      <c r="F12" s="10">
        <v>25856.09</v>
      </c>
      <c r="G12" s="10">
        <v>983973.84</v>
      </c>
      <c r="H12" s="10">
        <v>596859.26</v>
      </c>
      <c r="I12" s="10">
        <v>26503.07</v>
      </c>
      <c r="J12" s="10">
        <v>0</v>
      </c>
      <c r="K12" s="10">
        <f t="shared" si="3"/>
        <v>6303901.0499999998</v>
      </c>
      <c r="L12" s="10">
        <v>5777093.21</v>
      </c>
      <c r="M12" s="10">
        <v>0</v>
      </c>
      <c r="N12" s="10">
        <v>0</v>
      </c>
      <c r="O12" s="10">
        <v>317959.37</v>
      </c>
      <c r="P12" s="10">
        <f t="shared" si="4"/>
        <v>6621860.4199999999</v>
      </c>
      <c r="Q12" s="10">
        <v>6136485.5999999996</v>
      </c>
    </row>
    <row r="13" spans="1:21" ht="11.25" customHeight="1">
      <c r="A13" s="10" t="s">
        <v>30</v>
      </c>
      <c r="B13" s="10">
        <v>0</v>
      </c>
      <c r="C13" s="10">
        <v>132773.53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3"/>
        <v>132773.53</v>
      </c>
      <c r="L13" s="10">
        <v>142745.46</v>
      </c>
      <c r="M13" s="10">
        <v>0</v>
      </c>
      <c r="N13" s="10">
        <v>0</v>
      </c>
      <c r="O13" s="10">
        <v>0</v>
      </c>
      <c r="P13" s="10">
        <f t="shared" si="4"/>
        <v>132773.53</v>
      </c>
      <c r="Q13" s="10">
        <v>142745.46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4"/>
        <v>0</v>
      </c>
      <c r="Q14" s="10">
        <v>0</v>
      </c>
    </row>
    <row r="15" spans="1:21">
      <c r="A15" s="2" t="s">
        <v>75</v>
      </c>
      <c r="B15" s="10">
        <v>0</v>
      </c>
      <c r="C15" s="10">
        <v>765588.46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765588.46</v>
      </c>
      <c r="L15" s="10">
        <v>722382.23</v>
      </c>
      <c r="M15" s="10">
        <v>0</v>
      </c>
      <c r="N15" s="10">
        <v>0</v>
      </c>
      <c r="O15" s="10">
        <v>0</v>
      </c>
      <c r="P15" s="10">
        <f t="shared" si="4"/>
        <v>765588.46</v>
      </c>
      <c r="Q15" s="10">
        <v>722382.23</v>
      </c>
    </row>
    <row r="16" spans="1:21">
      <c r="A16" s="2" t="s">
        <v>66</v>
      </c>
      <c r="B16" s="10">
        <v>755885.86</v>
      </c>
      <c r="C16" s="10">
        <v>191868.93</v>
      </c>
      <c r="D16" s="10">
        <v>5753.76</v>
      </c>
      <c r="E16" s="10">
        <v>0.01</v>
      </c>
      <c r="F16" s="10">
        <v>88665.79</v>
      </c>
      <c r="G16" s="10">
        <v>97687.43</v>
      </c>
      <c r="H16" s="10">
        <v>13980.42</v>
      </c>
      <c r="I16" s="10">
        <v>0</v>
      </c>
      <c r="J16" s="10">
        <v>0</v>
      </c>
      <c r="K16" s="10">
        <f t="shared" si="3"/>
        <v>1153842.2</v>
      </c>
      <c r="L16" s="10">
        <v>1419282.12</v>
      </c>
      <c r="M16" s="10">
        <v>6534.76</v>
      </c>
      <c r="N16" s="10">
        <v>24087.5</v>
      </c>
      <c r="O16" s="10">
        <v>2227406.16</v>
      </c>
      <c r="P16" s="10">
        <f t="shared" si="4"/>
        <v>3411870.62</v>
      </c>
      <c r="Q16" s="10">
        <v>2095514.11</v>
      </c>
    </row>
    <row r="18" spans="1:17">
      <c r="A18" s="9" t="s">
        <v>22</v>
      </c>
      <c r="B18" s="10">
        <f t="shared" ref="B18:I18" si="5">SUM(B19:B21)</f>
        <v>63279.840000000004</v>
      </c>
      <c r="C18" s="10">
        <f t="shared" si="5"/>
        <v>241967.96</v>
      </c>
      <c r="D18" s="10">
        <f t="shared" si="5"/>
        <v>15441.12</v>
      </c>
      <c r="E18" s="10">
        <f t="shared" si="5"/>
        <v>0</v>
      </c>
      <c r="F18" s="10">
        <f t="shared" si="5"/>
        <v>892.86</v>
      </c>
      <c r="G18" s="10">
        <f t="shared" si="5"/>
        <v>10184.14</v>
      </c>
      <c r="H18" s="10">
        <f t="shared" si="5"/>
        <v>5262.82</v>
      </c>
      <c r="I18" s="10">
        <f t="shared" si="5"/>
        <v>0</v>
      </c>
      <c r="J18" s="10">
        <f t="shared" ref="J18" si="6">SUM(J19:J21)</f>
        <v>0</v>
      </c>
      <c r="K18" s="10">
        <f t="shared" ref="K18:P18" si="7">SUM(K19:K21)</f>
        <v>337028.73999999993</v>
      </c>
      <c r="L18" s="10">
        <v>367258.21</v>
      </c>
      <c r="M18" s="10">
        <f t="shared" ref="M18:O18" si="8">SUM(M19:M21)</f>
        <v>0</v>
      </c>
      <c r="N18" s="10">
        <f t="shared" si="8"/>
        <v>0</v>
      </c>
      <c r="O18" s="10">
        <f t="shared" si="8"/>
        <v>4208304.7299999995</v>
      </c>
      <c r="P18" s="10">
        <f t="shared" si="7"/>
        <v>4545333.4700000007</v>
      </c>
      <c r="Q18" s="10">
        <v>1873523.3399999999</v>
      </c>
    </row>
    <row r="19" spans="1:17">
      <c r="A19" s="10" t="s">
        <v>19</v>
      </c>
      <c r="B19" s="10">
        <v>61500.58</v>
      </c>
      <c r="C19" s="10">
        <v>238069.46</v>
      </c>
      <c r="D19" s="10">
        <v>15441.12</v>
      </c>
      <c r="E19" s="10">
        <v>0</v>
      </c>
      <c r="F19" s="10">
        <v>860.92</v>
      </c>
      <c r="G19" s="10">
        <v>9310.17</v>
      </c>
      <c r="H19" s="10">
        <v>5262.82</v>
      </c>
      <c r="I19" s="10">
        <v>0</v>
      </c>
      <c r="J19" s="10">
        <v>0</v>
      </c>
      <c r="K19" s="10">
        <f>SUM(B19:J19)</f>
        <v>330445.06999999995</v>
      </c>
      <c r="L19" s="10">
        <v>352922.30000000005</v>
      </c>
      <c r="M19" s="10">
        <v>0</v>
      </c>
      <c r="N19" s="10">
        <v>0</v>
      </c>
      <c r="O19" s="10">
        <v>4196373.71</v>
      </c>
      <c r="P19" s="10">
        <f>K19+M19+N19+O19</f>
        <v>4526818.78</v>
      </c>
      <c r="Q19" s="10">
        <v>1820283.96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1779.26</v>
      </c>
      <c r="C21" s="10">
        <v>3898.5</v>
      </c>
      <c r="D21" s="10">
        <v>0</v>
      </c>
      <c r="E21" s="10">
        <v>0</v>
      </c>
      <c r="F21" s="10">
        <v>31.94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6583.67</v>
      </c>
      <c r="L21" s="10">
        <v>14335.91</v>
      </c>
      <c r="M21" s="10">
        <v>0</v>
      </c>
      <c r="N21" s="10">
        <v>0</v>
      </c>
      <c r="O21" s="10">
        <v>11931.02</v>
      </c>
      <c r="P21" s="10">
        <f>K21+M21+N21+O21</f>
        <v>18514.690000000002</v>
      </c>
      <c r="Q21" s="10">
        <v>53239.380000000005</v>
      </c>
    </row>
    <row r="23" spans="1:17">
      <c r="A23" s="9" t="s">
        <v>20</v>
      </c>
      <c r="B23" s="10">
        <f t="shared" ref="B23:I23" si="9">SUM(B24:B26)</f>
        <v>1978558.46</v>
      </c>
      <c r="C23" s="10">
        <f t="shared" si="9"/>
        <v>1196038.99</v>
      </c>
      <c r="D23" s="10">
        <f t="shared" si="9"/>
        <v>17989.79</v>
      </c>
      <c r="E23" s="10">
        <f t="shared" si="9"/>
        <v>36657.56</v>
      </c>
      <c r="F23" s="10">
        <f t="shared" si="9"/>
        <v>2537297.37</v>
      </c>
      <c r="G23" s="10">
        <f t="shared" si="9"/>
        <v>553263.59</v>
      </c>
      <c r="H23" s="10">
        <f t="shared" si="9"/>
        <v>25479.780000000002</v>
      </c>
      <c r="I23" s="10">
        <f t="shared" si="9"/>
        <v>0</v>
      </c>
      <c r="J23" s="10">
        <f t="shared" ref="J23" si="10">SUM(J24:J26)</f>
        <v>0</v>
      </c>
      <c r="K23" s="10">
        <f t="shared" ref="K23:P23" si="11">SUM(K24:K26)</f>
        <v>6345285.54</v>
      </c>
      <c r="L23" s="10">
        <v>7814706.2699999986</v>
      </c>
      <c r="M23" s="10">
        <f t="shared" ref="M23:O23" si="12">SUM(M24:M26)</f>
        <v>6267.55</v>
      </c>
      <c r="N23" s="10">
        <f t="shared" si="12"/>
        <v>0</v>
      </c>
      <c r="O23" s="10">
        <f t="shared" si="12"/>
        <v>5420188.2300000004</v>
      </c>
      <c r="P23" s="10">
        <f t="shared" si="11"/>
        <v>11771741.32</v>
      </c>
      <c r="Q23" s="10">
        <v>10996579.27</v>
      </c>
    </row>
    <row r="24" spans="1:17">
      <c r="A24" s="10" t="s">
        <v>19</v>
      </c>
      <c r="B24" s="10">
        <v>1898087.42</v>
      </c>
      <c r="C24" s="10">
        <v>978798.14</v>
      </c>
      <c r="D24" s="10">
        <v>13055</v>
      </c>
      <c r="E24" s="10">
        <v>26602.01</v>
      </c>
      <c r="F24" s="10">
        <v>2046064.81</v>
      </c>
      <c r="G24" s="10">
        <v>421263.54</v>
      </c>
      <c r="H24" s="10">
        <v>22295.15</v>
      </c>
      <c r="I24" s="10">
        <v>0</v>
      </c>
      <c r="J24" s="10">
        <v>0</v>
      </c>
      <c r="K24" s="10">
        <f>SUM(B24:J24)</f>
        <v>5406166.0700000003</v>
      </c>
      <c r="L24" s="10">
        <v>7046036.6399999987</v>
      </c>
      <c r="M24" s="10">
        <v>6267.55</v>
      </c>
      <c r="N24" s="10">
        <v>0</v>
      </c>
      <c r="O24" s="10">
        <v>5092225.24</v>
      </c>
      <c r="P24" s="10">
        <f>K24+M24+N24+O24</f>
        <v>10504658.859999999</v>
      </c>
      <c r="Q24" s="10">
        <v>9950478.129999999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80471.039999999994</v>
      </c>
      <c r="C26" s="10">
        <v>217240.85</v>
      </c>
      <c r="D26" s="10">
        <v>4934.79</v>
      </c>
      <c r="E26" s="10">
        <v>10055.549999999999</v>
      </c>
      <c r="F26" s="10">
        <v>491232.56</v>
      </c>
      <c r="G26" s="10">
        <v>132000.04999999999</v>
      </c>
      <c r="H26" s="10">
        <v>3184.63</v>
      </c>
      <c r="I26" s="10">
        <v>0</v>
      </c>
      <c r="J26" s="10">
        <v>0</v>
      </c>
      <c r="K26" s="10">
        <f>SUM(B26:J26)</f>
        <v>939119.47000000009</v>
      </c>
      <c r="L26" s="10">
        <v>768669.63</v>
      </c>
      <c r="M26" s="10">
        <v>0</v>
      </c>
      <c r="N26" s="10">
        <v>0</v>
      </c>
      <c r="O26" s="10">
        <v>327962.99</v>
      </c>
      <c r="P26" s="10">
        <f>K26+M26+N26+O26</f>
        <v>1267082.46</v>
      </c>
      <c r="Q26" s="10">
        <v>1046101.14</v>
      </c>
    </row>
    <row r="28" spans="1:17">
      <c r="A28" s="9" t="s">
        <v>21</v>
      </c>
      <c r="B28" s="10">
        <f t="shared" ref="B28:I28" si="13">SUM(B29:B31)</f>
        <v>771742.1</v>
      </c>
      <c r="C28" s="10">
        <f t="shared" si="13"/>
        <v>187768.17</v>
      </c>
      <c r="D28" s="10">
        <f t="shared" si="13"/>
        <v>0</v>
      </c>
      <c r="E28" s="10">
        <f t="shared" si="13"/>
        <v>0</v>
      </c>
      <c r="F28" s="10">
        <f t="shared" si="13"/>
        <v>135353.23000000001</v>
      </c>
      <c r="G28" s="10">
        <f t="shared" si="13"/>
        <v>351016.68</v>
      </c>
      <c r="H28" s="10">
        <f t="shared" si="13"/>
        <v>31722.43</v>
      </c>
      <c r="I28" s="10">
        <f t="shared" si="13"/>
        <v>0</v>
      </c>
      <c r="J28" s="10">
        <f t="shared" ref="J28" si="14">SUM(J29:J31)</f>
        <v>0</v>
      </c>
      <c r="K28" s="10">
        <f t="shared" ref="K28:P28" si="15">SUM(K29:K31)</f>
        <v>1477602.6099999999</v>
      </c>
      <c r="L28" s="10">
        <v>1562744.0699999998</v>
      </c>
      <c r="M28" s="10">
        <f t="shared" ref="M28:O28" si="16">SUM(M29:M31)</f>
        <v>13622.03</v>
      </c>
      <c r="N28" s="10">
        <f t="shared" si="16"/>
        <v>48368.47</v>
      </c>
      <c r="O28" s="10">
        <f t="shared" si="16"/>
        <v>1010010.27</v>
      </c>
      <c r="P28" s="10">
        <f t="shared" si="15"/>
        <v>2549603.38</v>
      </c>
      <c r="Q28" s="10">
        <v>1727667.7799999998</v>
      </c>
    </row>
    <row r="29" spans="1:17">
      <c r="A29" s="10" t="s">
        <v>19</v>
      </c>
      <c r="B29" s="10">
        <v>699120.13</v>
      </c>
      <c r="C29" s="10">
        <v>178793.42</v>
      </c>
      <c r="D29" s="10">
        <v>0</v>
      </c>
      <c r="E29" s="10">
        <v>0</v>
      </c>
      <c r="F29" s="10">
        <v>123540.94</v>
      </c>
      <c r="G29" s="10">
        <v>328017.78999999998</v>
      </c>
      <c r="H29" s="10">
        <v>31722.43</v>
      </c>
      <c r="I29" s="10">
        <v>0</v>
      </c>
      <c r="J29" s="10">
        <v>0</v>
      </c>
      <c r="K29" s="10">
        <f>SUM(B29:J29)</f>
        <v>1361194.71</v>
      </c>
      <c r="L29" s="10">
        <v>1458117.94</v>
      </c>
      <c r="M29" s="10">
        <v>13622.03</v>
      </c>
      <c r="N29" s="10">
        <v>48368.47</v>
      </c>
      <c r="O29" s="10">
        <v>931309.84</v>
      </c>
      <c r="P29" s="10">
        <f>K29+M29+N29+O29</f>
        <v>2354495.0499999998</v>
      </c>
      <c r="Q29" s="10">
        <v>1610495.3499999999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72621.97</v>
      </c>
      <c r="C31" s="10">
        <v>8974.75</v>
      </c>
      <c r="D31" s="10">
        <v>0</v>
      </c>
      <c r="E31" s="10">
        <v>0</v>
      </c>
      <c r="F31" s="10">
        <v>11812.29</v>
      </c>
      <c r="G31" s="10">
        <v>22998.89</v>
      </c>
      <c r="H31" s="10">
        <v>0</v>
      </c>
      <c r="I31" s="10">
        <v>0</v>
      </c>
      <c r="J31" s="10">
        <v>0</v>
      </c>
      <c r="K31" s="10">
        <f>SUM(B31:J31)</f>
        <v>116407.90000000001</v>
      </c>
      <c r="L31" s="10">
        <v>104626.13</v>
      </c>
      <c r="M31" s="10">
        <v>0</v>
      </c>
      <c r="N31" s="10">
        <v>0</v>
      </c>
      <c r="O31" s="10">
        <v>78700.429999999993</v>
      </c>
      <c r="P31" s="10">
        <f>K31+M31+N31+O31</f>
        <v>195108.33000000002</v>
      </c>
      <c r="Q31" s="10">
        <v>117172.43000000001</v>
      </c>
    </row>
    <row r="33" spans="1:17">
      <c r="A33" s="9" t="s">
        <v>24</v>
      </c>
      <c r="B33" s="10">
        <v>0</v>
      </c>
      <c r="C33" s="10">
        <v>2755044.1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2755044.1</v>
      </c>
      <c r="L33" s="10">
        <v>2736933.31</v>
      </c>
      <c r="M33" s="10">
        <v>0</v>
      </c>
      <c r="N33" s="10">
        <v>0</v>
      </c>
      <c r="O33" s="10">
        <v>0</v>
      </c>
      <c r="P33" s="10">
        <f>K33+M33+N33+O33</f>
        <v>2755044.1</v>
      </c>
      <c r="Q33" s="10">
        <v>2736933.31</v>
      </c>
    </row>
    <row r="34" spans="1:17">
      <c r="A34" s="9"/>
    </row>
    <row r="35" spans="1:17" s="18" customFormat="1">
      <c r="A35" s="16" t="s">
        <v>62</v>
      </c>
      <c r="B35" s="18">
        <f t="shared" ref="B35:J35" si="17">IF((B21+B26+B31)=0,0,((B21+B26+B31)/(B19+B20+B24+B25+B29+B30)))</f>
        <v>5.8250948365663587E-2</v>
      </c>
      <c r="C35" s="18">
        <f t="shared" si="17"/>
        <v>0.16487821663171476</v>
      </c>
      <c r="D35" s="18">
        <f t="shared" si="17"/>
        <v>0.17317410229883926</v>
      </c>
      <c r="E35" s="18">
        <f t="shared" si="17"/>
        <v>0.37799963235860751</v>
      </c>
      <c r="F35" s="18">
        <f t="shared" si="17"/>
        <v>0.2317827760054938</v>
      </c>
      <c r="G35" s="18">
        <f t="shared" si="17"/>
        <v>0.20547674209373554</v>
      </c>
      <c r="H35" s="18">
        <f t="shared" si="17"/>
        <v>5.3721466116962775E-2</v>
      </c>
      <c r="I35" s="18">
        <f t="shared" si="17"/>
        <v>0</v>
      </c>
      <c r="J35" s="18">
        <f t="shared" si="17"/>
        <v>0</v>
      </c>
      <c r="K35" s="18">
        <f t="shared" ref="K35:P35" si="18">IF((K21+K26+K31)=0,0,((K21+K26+K31)/(K19+K20+K24+K25+K29+K30)))</f>
        <v>0.14963934805289159</v>
      </c>
      <c r="L35" s="18">
        <v>0.10021722539231252</v>
      </c>
      <c r="M35" s="18">
        <f>IF((M21+M26+M31)=0,0,((M21+M26+M31)/(M19+M20+M24+M25+M29+M30)))</f>
        <v>0</v>
      </c>
      <c r="N35" s="18">
        <f>IF((N21+N26+N31)=0,0,((N21+N26+N31)/(N19+N20+N24+N25+N29+N30)))</f>
        <v>0</v>
      </c>
      <c r="O35" s="18">
        <f>IF((O21+O26+O31)=0,0,((O21+O26+O31)/(O19+O20+O24+O25+O29+O30)))</f>
        <v>4.0958725620877094E-2</v>
      </c>
      <c r="P35" s="18">
        <f t="shared" si="18"/>
        <v>8.5166674675134321E-2</v>
      </c>
      <c r="Q35" s="18">
        <v>9.0911706575761086E-2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19">+B33+B28+B23+B18+B8</f>
        <v>6138961.4000000004</v>
      </c>
      <c r="C37" s="13">
        <f t="shared" si="19"/>
        <v>20628209.219999999</v>
      </c>
      <c r="D37" s="13">
        <f t="shared" si="19"/>
        <v>136812.91</v>
      </c>
      <c r="E37" s="13">
        <f t="shared" si="19"/>
        <v>36657.56</v>
      </c>
      <c r="F37" s="13">
        <f t="shared" si="19"/>
        <v>2856467.46</v>
      </c>
      <c r="G37" s="13">
        <f t="shared" si="19"/>
        <v>4603392.41</v>
      </c>
      <c r="H37" s="13">
        <f t="shared" si="19"/>
        <v>2252340.0299999998</v>
      </c>
      <c r="I37" s="13">
        <f t="shared" si="19"/>
        <v>79937</v>
      </c>
      <c r="J37" s="13">
        <f t="shared" ref="J37:P37" si="20">+J33+J28+J23+J18+J8</f>
        <v>0</v>
      </c>
      <c r="K37" s="13">
        <f t="shared" si="20"/>
        <v>36732777.990000002</v>
      </c>
      <c r="L37" s="13">
        <v>36593463.859999999</v>
      </c>
      <c r="M37" s="13">
        <f t="shared" ref="M37:O37" si="21">+M33+M28+M23+M18+M8</f>
        <v>26424.58</v>
      </c>
      <c r="N37" s="13">
        <f t="shared" si="21"/>
        <v>72456.47</v>
      </c>
      <c r="O37" s="13">
        <f t="shared" si="21"/>
        <v>14338074.23</v>
      </c>
      <c r="P37" s="13">
        <f t="shared" si="20"/>
        <v>51169732.270000003</v>
      </c>
      <c r="Q37" s="13">
        <v>44289426.700000003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21370960.780000001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17385972.690000001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38756933.469999999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1480705.48</v>
      </c>
      <c r="Q51" s="10">
        <f>P31+P21+P26</f>
        <v>1480705.48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3411870.62</v>
      </c>
      <c r="Q52" s="10">
        <f>SUM(P16)</f>
        <v>3411870.62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43649509.569999993</v>
      </c>
      <c r="Q58" s="13">
        <f>SUM(Q47:Q56)</f>
        <v>81690603.040000007</v>
      </c>
    </row>
    <row r="59" spans="9:17" hidden="1">
      <c r="P59" s="10">
        <f>+P37-P58</f>
        <v>7520222.7000000104</v>
      </c>
      <c r="Q59" s="10">
        <f>P58-Q58</f>
        <v>-38041093.470000014</v>
      </c>
    </row>
    <row r="60" spans="9:17" hidden="1"/>
    <row r="61" spans="9:17" hidden="1"/>
    <row r="62" spans="9:17" hidden="1"/>
    <row r="72" spans="6:6">
      <c r="F72" s="2"/>
    </row>
    <row r="73" spans="6:6">
      <c r="F73" s="2"/>
    </row>
    <row r="74" spans="6:6">
      <c r="F74" s="54"/>
    </row>
    <row r="75" spans="6:6">
      <c r="F75" s="54"/>
    </row>
    <row r="76" spans="6:6">
      <c r="F76" s="2"/>
    </row>
    <row r="77" spans="6:6">
      <c r="F77" s="2"/>
    </row>
    <row r="78" spans="6:6">
      <c r="F78" s="54"/>
    </row>
    <row r="80" spans="6:6">
      <c r="F80" s="2"/>
    </row>
    <row r="81" spans="6:6">
      <c r="F81" s="2"/>
    </row>
    <row r="82" spans="6:6">
      <c r="F82" s="54"/>
    </row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Tivis, Josh</cp:lastModifiedBy>
  <cp:lastPrinted>2023-11-06T19:44:14Z</cp:lastPrinted>
  <dcterms:created xsi:type="dcterms:W3CDTF">1997-10-10T20:56:20Z</dcterms:created>
  <dcterms:modified xsi:type="dcterms:W3CDTF">2024-11-11T17:56:28Z</dcterms:modified>
</cp:coreProperties>
</file>