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7440" windowHeight="8715" firstSheet="3" activeTab="3"/>
  </bookViews>
  <sheets>
    <sheet name="Notes 06" sheetId="19" state="hidden" r:id="rId1"/>
    <sheet name="Comments" sheetId="24" state="hidden" r:id="rId2"/>
    <sheet name="Schedule C-IA" sheetId="18" r:id="rId3"/>
    <sheet name="Schedule A - II" sheetId="13" r:id="rId4"/>
    <sheet name="Schedule B - II" sheetId="7" r:id="rId5"/>
    <sheet name="Schedule C - II  (2)" sheetId="16" state="hidden" r:id="rId6"/>
    <sheet name="Schedule C - II  " sheetId="17" r:id="rId7"/>
  </sheets>
  <externalReferences>
    <externalReference r:id="rId8"/>
  </externalReferences>
  <definedNames>
    <definedName name="Courses_and_FTE">#REF!</definedName>
    <definedName name="Mandatory_Sorted">'[1]Mand Sum'!#REF!</definedName>
    <definedName name="_xlnm.Print_Area" localSheetId="4">'Schedule B - II'!$A$1:$D$29</definedName>
    <definedName name="_xlnm.Print_Area" localSheetId="6">'Schedule C - II  '!$A$1:$C$39</definedName>
    <definedName name="Range_1">#REF!</definedName>
    <definedName name="Range_2">#REF!</definedName>
  </definedNames>
  <calcPr calcId="125725"/>
</workbook>
</file>

<file path=xl/calcChain.xml><?xml version="1.0" encoding="utf-8"?>
<calcChain xmlns="http://schemas.openxmlformats.org/spreadsheetml/2006/main">
  <c r="C16" i="18"/>
  <c r="C17" s="1"/>
  <c r="C21" i="7"/>
  <c r="C29" s="1"/>
  <c r="E22" i="13"/>
  <c r="B36" i="17"/>
  <c r="C16" s="1"/>
  <c r="C17"/>
  <c r="C19"/>
  <c r="C21"/>
  <c r="C23"/>
  <c r="C24"/>
  <c r="C25"/>
  <c r="C26"/>
  <c r="C27"/>
  <c r="C28"/>
  <c r="C29"/>
  <c r="C30"/>
  <c r="C31"/>
  <c r="C32"/>
  <c r="C33"/>
  <c r="C34"/>
  <c r="F14" i="13"/>
  <c r="F15"/>
  <c r="F16"/>
  <c r="F17"/>
  <c r="F18"/>
  <c r="F19"/>
  <c r="F20"/>
  <c r="F21"/>
  <c r="E29"/>
  <c r="F27"/>
  <c r="F29"/>
  <c r="B14" i="17"/>
  <c r="B37" s="1"/>
  <c r="B41" i="16"/>
  <c r="C31"/>
  <c r="C32"/>
  <c r="C33"/>
  <c r="C34"/>
  <c r="C35"/>
  <c r="C36"/>
  <c r="C37"/>
  <c r="C38"/>
  <c r="C39"/>
  <c r="C24"/>
  <c r="C25"/>
  <c r="C26"/>
  <c r="C27"/>
  <c r="C21"/>
  <c r="C18"/>
  <c r="C20"/>
  <c r="C22"/>
  <c r="C23"/>
  <c r="C28"/>
  <c r="C29"/>
  <c r="C17"/>
  <c r="C15"/>
  <c r="C16"/>
  <c r="C19"/>
  <c r="C30"/>
  <c r="C41"/>
  <c r="B13"/>
  <c r="B42"/>
  <c r="B44"/>
  <c r="C14" i="18"/>
  <c r="E12"/>
  <c r="E13"/>
  <c r="D14"/>
  <c r="E14"/>
  <c r="B38" i="17"/>
  <c r="F22" i="13"/>
  <c r="B39" i="17" l="1"/>
  <c r="C22"/>
  <c r="C20"/>
  <c r="C18"/>
  <c r="C36" s="1"/>
  <c r="D19" i="7"/>
  <c r="D22"/>
  <c r="D27"/>
  <c r="D28"/>
  <c r="D18"/>
  <c r="D25"/>
  <c r="D16"/>
  <c r="D26"/>
  <c r="D23"/>
  <c r="D24"/>
  <c r="D21"/>
  <c r="D29" s="1"/>
  <c r="D17"/>
  <c r="D20"/>
</calcChain>
</file>

<file path=xl/comments1.xml><?xml version="1.0" encoding="utf-8"?>
<comments xmlns="http://schemas.openxmlformats.org/spreadsheetml/2006/main">
  <authors>
    <author>mike chambless</author>
  </authors>
  <commentList>
    <comment ref="A2" authorId="0">
      <text>
        <r>
          <rPr>
            <sz val="8"/>
            <color indexed="81"/>
            <rFont val="Tahoma"/>
            <family val="2"/>
          </rPr>
          <t xml:space="preserve">This worksheet is used to show changes only and not for distribution.  See next worksheet to right for final worksheet used for distribution to colleges.
</t>
        </r>
      </text>
    </comment>
  </commentList>
</comments>
</file>

<file path=xl/sharedStrings.xml><?xml version="1.0" encoding="utf-8"?>
<sst xmlns="http://schemas.openxmlformats.org/spreadsheetml/2006/main" count="164" uniqueCount="131">
  <si>
    <t>Schedule A</t>
  </si>
  <si>
    <t>EXPENDITURES BY ACTIVITY/FUNCTION</t>
  </si>
  <si>
    <t>Activity Number</t>
  </si>
  <si>
    <t>Activity/Function</t>
  </si>
  <si>
    <t>Percent of Total</t>
  </si>
  <si>
    <t>Instruction</t>
  </si>
  <si>
    <t>Research</t>
  </si>
  <si>
    <t>Public Service</t>
  </si>
  <si>
    <t>Academic Support</t>
  </si>
  <si>
    <t>Student Services</t>
  </si>
  <si>
    <t>Institutional Support</t>
  </si>
  <si>
    <t>Operation and Maintenance of Plant</t>
  </si>
  <si>
    <t>Scholarships and Fellowships</t>
  </si>
  <si>
    <t>FUNDING</t>
  </si>
  <si>
    <t>Fund Number</t>
  </si>
  <si>
    <t>Fund Name</t>
  </si>
  <si>
    <t>Total Expenditures by Fund:</t>
  </si>
  <si>
    <t>Utilities</t>
  </si>
  <si>
    <t>Schedule B</t>
  </si>
  <si>
    <t>EXPENDITURES BY OBJECT</t>
  </si>
  <si>
    <t>Object Number</t>
  </si>
  <si>
    <t>Object of Expenditure</t>
  </si>
  <si>
    <t>Travel</t>
  </si>
  <si>
    <t>Supplies and Other Operating Expenses</t>
  </si>
  <si>
    <t>Property, Furniture and Equipment</t>
  </si>
  <si>
    <t>Library Books and Periodicals</t>
  </si>
  <si>
    <t>Scholarships and Other Assistance</t>
  </si>
  <si>
    <t>Transfer and Other Disbursements</t>
  </si>
  <si>
    <t>Total Expenditures by Object</t>
  </si>
  <si>
    <t>Schedule C</t>
  </si>
  <si>
    <t>REPORT OF EDUCATIONAL AND GENERAL INCOME, EXPENDITURES, AND UNOBLIGATED RESERVE</t>
  </si>
  <si>
    <t>Receipt Description</t>
  </si>
  <si>
    <t>Summary of Educational and General Sponsored Expenditures by Object</t>
  </si>
  <si>
    <t>2.  Expenditures for Prior Year Obligations</t>
  </si>
  <si>
    <t xml:space="preserve">      County and Local Governments</t>
  </si>
  <si>
    <t xml:space="preserve">      Department of Education</t>
  </si>
  <si>
    <t xml:space="preserve">      National Science Foundation</t>
  </si>
  <si>
    <t xml:space="preserve">      Department of Defense</t>
  </si>
  <si>
    <t xml:space="preserve">      Other Federal Agencies</t>
  </si>
  <si>
    <t xml:space="preserve">      Private Business and Industries</t>
  </si>
  <si>
    <t xml:space="preserve">      Contributions in Kind</t>
  </si>
  <si>
    <t>7.  Expenditures for Current Year Operations</t>
  </si>
  <si>
    <t>1a</t>
  </si>
  <si>
    <t>1b</t>
  </si>
  <si>
    <t>1c</t>
  </si>
  <si>
    <t>1d</t>
  </si>
  <si>
    <t>1e</t>
  </si>
  <si>
    <t xml:space="preserve">     Teaching Salaries</t>
  </si>
  <si>
    <t xml:space="preserve">     Professional Salaries</t>
  </si>
  <si>
    <t xml:space="preserve">     Other Salaries and Wages</t>
  </si>
  <si>
    <t xml:space="preserve">     Fringe Benefits</t>
  </si>
  <si>
    <t xml:space="preserve">     Professional Services</t>
  </si>
  <si>
    <t>6.  Total Available (line 3  +  line 5)</t>
  </si>
  <si>
    <t>PART II - SPONSORED BUDGET</t>
  </si>
  <si>
    <t>Personnel Services:</t>
  </si>
  <si>
    <t>Total Personnel Services</t>
  </si>
  <si>
    <t>Summary of Educational and General Sponsored Expenditures by Function</t>
  </si>
  <si>
    <t>Educational &amp; General Budget - Part II:</t>
  </si>
  <si>
    <t>Total E&amp;G Part II:</t>
  </si>
  <si>
    <t>Agency Relationship Fund</t>
  </si>
  <si>
    <t xml:space="preserve">Institution Name: </t>
  </si>
  <si>
    <t>Institution:</t>
  </si>
  <si>
    <t xml:space="preserve"> Institution: </t>
  </si>
  <si>
    <t xml:space="preserve">      Department of Agriculture</t>
  </si>
  <si>
    <t xml:space="preserve">      Department of the Interior</t>
  </si>
  <si>
    <t xml:space="preserve">      Department of Health and Human Services</t>
  </si>
  <si>
    <t xml:space="preserve">      Other Sources</t>
  </si>
  <si>
    <t xml:space="preserve">      National Institutes of Health</t>
  </si>
  <si>
    <t>EDUCATIONAL AND GENERAL BUDGET - FY2005</t>
  </si>
  <si>
    <t>2004-2005 Amount</t>
  </si>
  <si>
    <t>1.  Beginning Fund Balance July 1, 2004</t>
  </si>
  <si>
    <t>3.  Unobligated Reserve Balance July 1, 2004 (line 1 - line 2)</t>
  </si>
  <si>
    <t>8.  Ending Fund Balance June 30, 2005 (line 6  -  line 7)</t>
  </si>
  <si>
    <t>4.  Projected Receipts FY2005:</t>
  </si>
  <si>
    <t>5.  Total Projected Receipts</t>
  </si>
  <si>
    <t xml:space="preserve">      State Grants and Programs</t>
  </si>
  <si>
    <t xml:space="preserve">      Department of Energy</t>
  </si>
  <si>
    <t xml:space="preserve">      Department of Justice - NEW</t>
  </si>
  <si>
    <t xml:space="preserve">      Department of Transportation - NEW</t>
  </si>
  <si>
    <t xml:space="preserve">      Department of National Aeronautics and Space Administration - NEW</t>
  </si>
  <si>
    <t xml:space="preserve">      City and County Government - New</t>
  </si>
  <si>
    <t xml:space="preserve">      Commercial and Commercial Related  - NEW</t>
  </si>
  <si>
    <r>
      <t xml:space="preserve">      </t>
    </r>
    <r>
      <rPr>
        <strike/>
        <sz val="10"/>
        <rFont val="Times New Roman"/>
        <family val="1"/>
      </rPr>
      <t>Private</t>
    </r>
    <r>
      <rPr>
        <sz val="10"/>
        <rFont val="Times New Roman"/>
        <family val="1"/>
      </rPr>
      <t xml:space="preserve"> Foundations </t>
    </r>
    <r>
      <rPr>
        <strike/>
        <sz val="10"/>
        <rFont val="Times New Roman"/>
        <family val="1"/>
      </rPr>
      <t>and Institutes</t>
    </r>
  </si>
  <si>
    <t xml:space="preserve">      Other Non-Federal Sources - NEW</t>
  </si>
  <si>
    <t xml:space="preserve">      Other Universities and Colleges</t>
  </si>
  <si>
    <t xml:space="preserve">      State of Oklahoma</t>
  </si>
  <si>
    <t xml:space="preserve">      Department of Commerce - NEW</t>
  </si>
  <si>
    <t xml:space="preserve">      Department of Homeland Security - NEW</t>
  </si>
  <si>
    <t>Schedule C - 1</t>
  </si>
  <si>
    <t>Student Fees</t>
  </si>
  <si>
    <t>Fund 700</t>
  </si>
  <si>
    <t>Totals</t>
  </si>
  <si>
    <t>Mandatory Fees</t>
  </si>
  <si>
    <t>Academic Service Fees</t>
  </si>
  <si>
    <t xml:space="preserve">     Total Student Fees</t>
  </si>
  <si>
    <t>Fund 290</t>
  </si>
  <si>
    <t xml:space="preserve">      Department of Commerce </t>
  </si>
  <si>
    <t xml:space="preserve">      Department of Homeland Security </t>
  </si>
  <si>
    <t xml:space="preserve">      Department of Justice</t>
  </si>
  <si>
    <t xml:space="preserve">      National Aeronautics and Space Administration </t>
  </si>
  <si>
    <t xml:space="preserve">      Commercial and Commercial Related  </t>
  </si>
  <si>
    <t xml:space="preserve">      Other Non-Federal Sources </t>
  </si>
  <si>
    <t>Amount of Student Fees Reported on Schedule C</t>
  </si>
  <si>
    <t>N/A</t>
  </si>
  <si>
    <t>DO NOT USE - THIS SCHEDULE SHOWS CHANGES</t>
  </si>
  <si>
    <t>The amount of Total Student Fees in cell C14 is the amount reported for Student Fees on Schedule C</t>
  </si>
  <si>
    <t xml:space="preserve">     Note:  The difference between Cell C14 and Cell C16 must be zero.</t>
  </si>
  <si>
    <t>Difference between Cell C14 and Cell C16</t>
  </si>
  <si>
    <t xml:space="preserve">PART II - BUDGET FOR SPONSORED RESEARCH AND OTHER SPONSORED PROGRAMS </t>
  </si>
  <si>
    <t>Revised Forms to FY06 dates</t>
  </si>
  <si>
    <t>Questions:</t>
  </si>
  <si>
    <t>E&amp;G Part II - Do we need to know the amount of student aid budgeted in E&amp;G II and Fund 700?  Or, ask the institutions to breakdown the budget by the 5 categories on Sch 2 of the SRA6?</t>
  </si>
  <si>
    <t>Sch G - Should we revise Sch G to reflect the 5 fund groups reported on the SRA6, Sponsored Research, Auxiliary Enterprises, Student Aid, Hospitals, and Other Agency Special?</t>
  </si>
  <si>
    <t>Oklahoma State Regents for Higher Education</t>
  </si>
  <si>
    <t xml:space="preserve">      Foundations</t>
  </si>
  <si>
    <t>EDUCATIONAL AND GENERAL BUDGET - FY2009-2010</t>
  </si>
  <si>
    <t>Total Mandatory and Academic Service Fees for FY2009-2010</t>
  </si>
  <si>
    <t>2009-2010 Amount</t>
  </si>
  <si>
    <t>1.  Beginning Fund Balance July 1, 2009</t>
  </si>
  <si>
    <t>3.  Unobligated Reserve Balance July 1, 2009 (line 1 - line 2)</t>
  </si>
  <si>
    <t>5.  Total Projected FY2010 Receipts</t>
  </si>
  <si>
    <t>8.  Projected Unobligated Reserve Balance June 30, 2010 (line 6  -  line 7)</t>
  </si>
  <si>
    <t>4.  Projected Receipts FY2010:</t>
  </si>
  <si>
    <t>7.  Less Budgeted Expenditures for FY20010 Operations</t>
  </si>
  <si>
    <t xml:space="preserve">      City and County Government </t>
  </si>
  <si>
    <t xml:space="preserve">      Department of Transportation </t>
  </si>
  <si>
    <t>Updated FY2009 forms to Fy2010.</t>
  </si>
  <si>
    <t>Entered OU data into new FY2010 forms, made format adjustments.  All formulas and worksheets appear to be ready for distribution to instiutions.</t>
  </si>
  <si>
    <t>Center for Veterinary Health Sciences</t>
  </si>
  <si>
    <t>Institution Name:  Center for Veterinary Health Sciences</t>
  </si>
  <si>
    <t xml:space="preserve"> Institution:  Center for Veterinary Health Sciences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</si>
</sst>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</numFmts>
  <fonts count="20">
    <font>
      <sz val="10"/>
      <name val="Palatino"/>
      <family val="1"/>
    </font>
    <font>
      <sz val="10"/>
      <name val="Arial"/>
      <family val="2"/>
    </font>
    <font>
      <b/>
      <sz val="10"/>
      <name val="Palatino"/>
      <family val="1"/>
    </font>
    <font>
      <b/>
      <sz val="10"/>
      <name val="Palatino"/>
      <family val="1"/>
    </font>
    <font>
      <b/>
      <sz val="12"/>
      <name val="Palatino"/>
      <family val="1"/>
    </font>
    <font>
      <sz val="12"/>
      <name val="Palatino"/>
      <family val="1"/>
    </font>
    <font>
      <sz val="14"/>
      <name val="Palatino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trike/>
      <sz val="10"/>
      <name val="Times New Roman"/>
      <family val="1"/>
    </font>
    <font>
      <sz val="8"/>
      <color indexed="81"/>
      <name val="Tahoma"/>
      <family val="2"/>
    </font>
    <font>
      <sz val="8"/>
      <name val="Palatino"/>
      <family val="1"/>
    </font>
    <font>
      <b/>
      <sz val="12"/>
      <name val="Palatino"/>
      <family val="1"/>
    </font>
    <font>
      <sz val="12"/>
      <color indexed="10"/>
      <name val="Times New Roman"/>
      <family val="1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5" fillId="0" borderId="0" xfId="0" applyFont="1"/>
    <xf numFmtId="0" fontId="6" fillId="0" borderId="0" xfId="0" applyFont="1"/>
    <xf numFmtId="0" fontId="0" fillId="0" borderId="0" xfId="0" applyBorder="1"/>
    <xf numFmtId="0" fontId="7" fillId="0" borderId="0" xfId="0" applyFont="1" applyAlignment="1">
      <alignment horizontal="centerContinuous"/>
    </xf>
    <xf numFmtId="0" fontId="8" fillId="0" borderId="0" xfId="0" applyFont="1"/>
    <xf numFmtId="0" fontId="9" fillId="0" borderId="0" xfId="0" applyFont="1" applyAlignment="1">
      <alignment horizontal="centerContinuous"/>
    </xf>
    <xf numFmtId="0" fontId="10" fillId="0" borderId="0" xfId="0" applyFont="1"/>
    <xf numFmtId="0" fontId="11" fillId="0" borderId="0" xfId="0" applyFont="1" applyAlignment="1">
      <alignment horizontal="centerContinuous"/>
    </xf>
    <xf numFmtId="0" fontId="12" fillId="0" borderId="0" xfId="0" applyFont="1"/>
    <xf numFmtId="166" fontId="7" fillId="0" borderId="4" xfId="12" applyNumberFormat="1" applyFont="1" applyBorder="1"/>
    <xf numFmtId="0" fontId="7" fillId="2" borderId="5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166" fontId="7" fillId="0" borderId="6" xfId="12" applyNumberFormat="1" applyFont="1" applyBorder="1"/>
    <xf numFmtId="0" fontId="7" fillId="0" borderId="7" xfId="0" applyFont="1" applyBorder="1" applyAlignment="1">
      <alignment horizontal="right"/>
    </xf>
    <xf numFmtId="0" fontId="7" fillId="0" borderId="8" xfId="0" applyFont="1" applyBorder="1"/>
    <xf numFmtId="166" fontId="7" fillId="0" borderId="7" xfId="12" applyNumberFormat="1" applyFont="1" applyBorder="1"/>
    <xf numFmtId="0" fontId="8" fillId="0" borderId="7" xfId="0" applyFont="1" applyBorder="1"/>
    <xf numFmtId="165" fontId="8" fillId="0" borderId="7" xfId="1" applyNumberFormat="1" applyFont="1" applyBorder="1"/>
    <xf numFmtId="164" fontId="8" fillId="0" borderId="7" xfId="19" applyNumberFormat="1" applyFont="1" applyBorder="1" applyAlignment="1">
      <alignment horizontal="right"/>
    </xf>
    <xf numFmtId="164" fontId="7" fillId="0" borderId="7" xfId="19" applyNumberFormat="1" applyFont="1" applyBorder="1" applyAlignment="1">
      <alignment horizontal="right"/>
    </xf>
    <xf numFmtId="0" fontId="7" fillId="0" borderId="9" xfId="0" applyFont="1" applyBorder="1"/>
    <xf numFmtId="0" fontId="7" fillId="0" borderId="4" xfId="0" applyFont="1" applyBorder="1" applyAlignment="1">
      <alignment horizontal="right"/>
    </xf>
    <xf numFmtId="165" fontId="8" fillId="0" borderId="10" xfId="1" applyNumberFormat="1" applyFont="1" applyBorder="1"/>
    <xf numFmtId="164" fontId="8" fillId="0" borderId="10" xfId="19" applyNumberFormat="1" applyFont="1" applyBorder="1" applyAlignment="1">
      <alignment horizontal="right"/>
    </xf>
    <xf numFmtId="0" fontId="7" fillId="0" borderId="11" xfId="0" applyFont="1" applyBorder="1"/>
    <xf numFmtId="0" fontId="7" fillId="0" borderId="12" xfId="0" applyFont="1" applyBorder="1"/>
    <xf numFmtId="166" fontId="7" fillId="0" borderId="10" xfId="12" applyNumberFormat="1" applyFont="1" applyBorder="1"/>
    <xf numFmtId="0" fontId="7" fillId="0" borderId="10" xfId="0" applyFont="1" applyBorder="1" applyAlignment="1">
      <alignment horizontal="right"/>
    </xf>
    <xf numFmtId="0" fontId="7" fillId="0" borderId="13" xfId="0" applyFont="1" applyBorder="1"/>
    <xf numFmtId="0" fontId="7" fillId="2" borderId="5" xfId="0" applyFont="1" applyFill="1" applyBorder="1" applyAlignment="1">
      <alignment horizontal="centerContinuous"/>
    </xf>
    <xf numFmtId="0" fontId="8" fillId="0" borderId="13" xfId="0" applyFont="1" applyBorder="1"/>
    <xf numFmtId="0" fontId="7" fillId="0" borderId="10" xfId="0" applyFont="1" applyBorder="1"/>
    <xf numFmtId="0" fontId="7" fillId="0" borderId="5" xfId="0" applyFont="1" applyBorder="1" applyAlignment="1">
      <alignment horizontal="left"/>
    </xf>
    <xf numFmtId="44" fontId="8" fillId="0" borderId="10" xfId="12" applyNumberFormat="1" applyFont="1" applyBorder="1"/>
    <xf numFmtId="0" fontId="0" fillId="0" borderId="0" xfId="0" applyAlignment="1">
      <alignment horizontal="centerContinuous"/>
    </xf>
    <xf numFmtId="0" fontId="8" fillId="0" borderId="12" xfId="0" applyFont="1" applyFill="1" applyBorder="1"/>
    <xf numFmtId="0" fontId="13" fillId="0" borderId="12" xfId="0" applyFont="1" applyFill="1" applyBorder="1"/>
    <xf numFmtId="0" fontId="8" fillId="0" borderId="13" xfId="0" applyFont="1" applyFill="1" applyBorder="1"/>
    <xf numFmtId="164" fontId="13" fillId="0" borderId="10" xfId="19" applyNumberFormat="1" applyFont="1" applyBorder="1" applyAlignment="1">
      <alignment horizontal="right"/>
    </xf>
    <xf numFmtId="14" fontId="0" fillId="0" borderId="0" xfId="0" applyNumberFormat="1"/>
    <xf numFmtId="0" fontId="0" fillId="0" borderId="0" xfId="0" applyAlignment="1">
      <alignment wrapText="1"/>
    </xf>
    <xf numFmtId="0" fontId="11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2" borderId="17" xfId="0" applyFont="1" applyFill="1" applyBorder="1" applyAlignment="1">
      <alignment horizontal="centerContinuous"/>
    </xf>
    <xf numFmtId="0" fontId="11" fillId="2" borderId="1" xfId="0" applyFont="1" applyFill="1" applyBorder="1" applyAlignment="1">
      <alignment horizontal="centerContinuous"/>
    </xf>
    <xf numFmtId="0" fontId="11" fillId="2" borderId="2" xfId="0" applyFont="1" applyFill="1" applyBorder="1" applyAlignment="1">
      <alignment horizontal="centerContinuous"/>
    </xf>
    <xf numFmtId="0" fontId="11" fillId="0" borderId="17" xfId="0" applyFont="1" applyBorder="1" applyAlignment="1">
      <alignment horizontal="centerContinuous"/>
    </xf>
    <xf numFmtId="0" fontId="11" fillId="0" borderId="2" xfId="0" applyFont="1" applyBorder="1" applyAlignment="1">
      <alignment horizontal="centerContinuous"/>
    </xf>
    <xf numFmtId="0" fontId="11" fillId="0" borderId="2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1" fillId="0" borderId="18" xfId="0" applyFont="1" applyBorder="1"/>
    <xf numFmtId="0" fontId="12" fillId="0" borderId="19" xfId="0" applyFont="1" applyBorder="1"/>
    <xf numFmtId="0" fontId="12" fillId="0" borderId="8" xfId="0" applyFont="1" applyBorder="1" applyAlignment="1">
      <alignment horizontal="center"/>
    </xf>
    <xf numFmtId="0" fontId="12" fillId="0" borderId="20" xfId="0" applyFont="1" applyBorder="1"/>
    <xf numFmtId="0" fontId="12" fillId="0" borderId="21" xfId="0" applyFont="1" applyBorder="1"/>
    <xf numFmtId="0" fontId="12" fillId="0" borderId="7" xfId="0" applyFont="1" applyBorder="1"/>
    <xf numFmtId="164" fontId="12" fillId="0" borderId="7" xfId="19" applyNumberFormat="1" applyFont="1" applyBorder="1" applyAlignment="1">
      <alignment horizontal="right"/>
    </xf>
    <xf numFmtId="0" fontId="12" fillId="0" borderId="22" xfId="0" applyFont="1" applyBorder="1"/>
    <xf numFmtId="0" fontId="12" fillId="0" borderId="10" xfId="0" applyFont="1" applyBorder="1"/>
    <xf numFmtId="164" fontId="12" fillId="0" borderId="10" xfId="19" applyNumberFormat="1" applyFont="1" applyBorder="1" applyAlignment="1">
      <alignment horizontal="right"/>
    </xf>
    <xf numFmtId="0" fontId="11" fillId="0" borderId="9" xfId="0" applyFont="1" applyBorder="1" applyAlignment="1">
      <alignment horizontal="center"/>
    </xf>
    <xf numFmtId="0" fontId="11" fillId="0" borderId="16" xfId="0" applyFont="1" applyBorder="1"/>
    <xf numFmtId="0" fontId="11" fillId="0" borderId="4" xfId="0" applyFont="1" applyBorder="1"/>
    <xf numFmtId="164" fontId="11" fillId="0" borderId="4" xfId="19" applyNumberFormat="1" applyFont="1" applyBorder="1" applyAlignment="1">
      <alignment horizontal="right"/>
    </xf>
    <xf numFmtId="0" fontId="11" fillId="0" borderId="14" xfId="0" applyFont="1" applyBorder="1" applyAlignment="1">
      <alignment horizontal="center"/>
    </xf>
    <xf numFmtId="0" fontId="11" fillId="0" borderId="19" xfId="0" applyFont="1" applyBorder="1"/>
    <xf numFmtId="0" fontId="12" fillId="0" borderId="0" xfId="0" applyFont="1" applyBorder="1"/>
    <xf numFmtId="0" fontId="11" fillId="0" borderId="8" xfId="0" applyFont="1" applyBorder="1" applyAlignment="1">
      <alignment horizontal="center"/>
    </xf>
    <xf numFmtId="0" fontId="12" fillId="0" borderId="11" xfId="0" applyFont="1" applyBorder="1"/>
    <xf numFmtId="165" fontId="12" fillId="0" borderId="10" xfId="1" applyNumberFormat="1" applyFont="1" applyBorder="1"/>
    <xf numFmtId="0" fontId="11" fillId="0" borderId="10" xfId="0" applyFont="1" applyBorder="1" applyAlignment="1">
      <alignment horizontal="center"/>
    </xf>
    <xf numFmtId="0" fontId="12" fillId="0" borderId="12" xfId="0" applyFont="1" applyBorder="1"/>
    <xf numFmtId="165" fontId="12" fillId="0" borderId="7" xfId="1" applyNumberFormat="1" applyFont="1" applyBorder="1"/>
    <xf numFmtId="166" fontId="11" fillId="0" borderId="2" xfId="12" applyNumberFormat="1" applyFont="1" applyBorder="1"/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1" fillId="2" borderId="5" xfId="0" applyFont="1" applyFill="1" applyBorder="1" applyAlignment="1">
      <alignment horizontal="centerContinuous"/>
    </xf>
    <xf numFmtId="0" fontId="11" fillId="2" borderId="5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0" borderId="11" xfId="0" applyFont="1" applyBorder="1"/>
    <xf numFmtId="0" fontId="11" fillId="0" borderId="12" xfId="0" applyFont="1" applyBorder="1"/>
    <xf numFmtId="0" fontId="11" fillId="0" borderId="8" xfId="0" applyFont="1" applyBorder="1"/>
    <xf numFmtId="0" fontId="11" fillId="0" borderId="13" xfId="0" applyFont="1" applyBorder="1"/>
    <xf numFmtId="0" fontId="11" fillId="0" borderId="0" xfId="0" applyFont="1"/>
    <xf numFmtId="164" fontId="11" fillId="0" borderId="7" xfId="19" applyNumberFormat="1" applyFont="1" applyBorder="1" applyAlignment="1">
      <alignment horizontal="right"/>
    </xf>
    <xf numFmtId="0" fontId="11" fillId="0" borderId="9" xfId="0" applyFont="1" applyBorder="1"/>
    <xf numFmtId="0" fontId="16" fillId="0" borderId="0" xfId="0" applyFont="1" applyBorder="1" applyAlignment="1"/>
    <xf numFmtId="0" fontId="5" fillId="0" borderId="24" xfId="0" applyFont="1" applyBorder="1"/>
    <xf numFmtId="0" fontId="11" fillId="0" borderId="18" xfId="0" applyFont="1" applyBorder="1" applyAlignment="1">
      <alignment horizontal="left"/>
    </xf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0" fontId="4" fillId="0" borderId="25" xfId="0" applyFont="1" applyBorder="1"/>
    <xf numFmtId="0" fontId="4" fillId="0" borderId="25" xfId="0" applyFont="1" applyBorder="1" applyAlignment="1">
      <alignment horizontal="center"/>
    </xf>
    <xf numFmtId="0" fontId="5" fillId="0" borderId="3" xfId="0" applyFont="1" applyBorder="1"/>
    <xf numFmtId="0" fontId="5" fillId="0" borderId="26" xfId="0" applyFont="1" applyBorder="1"/>
    <xf numFmtId="165" fontId="5" fillId="0" borderId="26" xfId="1" applyNumberFormat="1" applyFont="1" applyBorder="1"/>
    <xf numFmtId="0" fontId="5" fillId="0" borderId="0" xfId="0" applyFont="1" applyBorder="1"/>
    <xf numFmtId="165" fontId="5" fillId="0" borderId="0" xfId="1" applyNumberFormat="1" applyFont="1" applyBorder="1"/>
    <xf numFmtId="0" fontId="5" fillId="0" borderId="27" xfId="0" applyFont="1" applyBorder="1"/>
    <xf numFmtId="165" fontId="5" fillId="0" borderId="27" xfId="1" applyNumberFormat="1" applyFont="1" applyBorder="1"/>
    <xf numFmtId="0" fontId="5" fillId="0" borderId="0" xfId="0" applyFont="1" applyFill="1" applyBorder="1" applyAlignment="1">
      <alignment horizontal="center"/>
    </xf>
    <xf numFmtId="165" fontId="5" fillId="0" borderId="28" xfId="0" applyNumberFormat="1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4" xfId="0" applyFont="1" applyBorder="1"/>
    <xf numFmtId="166" fontId="11" fillId="0" borderId="4" xfId="12" applyNumberFormat="1" applyFont="1" applyBorder="1"/>
    <xf numFmtId="0" fontId="11" fillId="0" borderId="29" xfId="0" applyFont="1" applyBorder="1"/>
    <xf numFmtId="166" fontId="12" fillId="0" borderId="6" xfId="12" applyNumberFormat="1" applyFont="1" applyBorder="1"/>
    <xf numFmtId="164" fontId="12" fillId="0" borderId="6" xfId="19" applyNumberFormat="1" applyFont="1" applyBorder="1" applyAlignment="1">
      <alignment horizontal="right"/>
    </xf>
    <xf numFmtId="164" fontId="11" fillId="0" borderId="23" xfId="19" applyNumberFormat="1" applyFont="1" applyBorder="1" applyAlignment="1">
      <alignment horizontal="right"/>
    </xf>
    <xf numFmtId="164" fontId="11" fillId="0" borderId="5" xfId="19" applyNumberFormat="1" applyFont="1" applyBorder="1" applyAlignment="1">
      <alignment horizontal="right"/>
    </xf>
    <xf numFmtId="166" fontId="11" fillId="0" borderId="6" xfId="12" applyNumberFormat="1" applyFont="1" applyBorder="1"/>
    <xf numFmtId="0" fontId="11" fillId="0" borderId="7" xfId="0" applyFont="1" applyBorder="1" applyAlignment="1">
      <alignment horizontal="right"/>
    </xf>
    <xf numFmtId="166" fontId="11" fillId="0" borderId="10" xfId="12" applyNumberFormat="1" applyFont="1" applyBorder="1"/>
    <xf numFmtId="0" fontId="11" fillId="0" borderId="10" xfId="0" applyFont="1" applyBorder="1" applyAlignment="1">
      <alignment horizontal="right"/>
    </xf>
    <xf numFmtId="0" fontId="11" fillId="0" borderId="10" xfId="0" applyFont="1" applyBorder="1"/>
    <xf numFmtId="0" fontId="12" fillId="0" borderId="12" xfId="0" applyFont="1" applyFill="1" applyBorder="1"/>
    <xf numFmtId="0" fontId="12" fillId="0" borderId="13" xfId="0" applyFont="1" applyFill="1" applyBorder="1"/>
    <xf numFmtId="166" fontId="11" fillId="0" borderId="7" xfId="12" applyNumberFormat="1" applyFont="1" applyBorder="1"/>
    <xf numFmtId="0" fontId="11" fillId="0" borderId="4" xfId="0" applyFont="1" applyBorder="1" applyAlignment="1">
      <alignment horizontal="right"/>
    </xf>
    <xf numFmtId="0" fontId="0" fillId="0" borderId="0" xfId="0" applyFill="1"/>
    <xf numFmtId="0" fontId="0" fillId="0" borderId="0" xfId="0" applyAlignment="1">
      <alignment vertical="top" wrapText="1"/>
    </xf>
    <xf numFmtId="0" fontId="12" fillId="0" borderId="20" xfId="0" applyFont="1" applyBorder="1" applyAlignment="1">
      <alignment horizontal="center"/>
    </xf>
    <xf numFmtId="165" fontId="12" fillId="0" borderId="12" xfId="1" applyNumberFormat="1" applyFont="1" applyBorder="1" applyAlignment="1">
      <alignment horizontal="center"/>
    </xf>
    <xf numFmtId="165" fontId="12" fillId="0" borderId="10" xfId="1" applyNumberFormat="1" applyFont="1" applyBorder="1" applyAlignment="1">
      <alignment horizontal="centerContinuous"/>
    </xf>
    <xf numFmtId="0" fontId="12" fillId="0" borderId="22" xfId="0" applyFont="1" applyBorder="1" applyAlignment="1">
      <alignment horizontal="centerContinuous"/>
    </xf>
    <xf numFmtId="0" fontId="11" fillId="2" borderId="15" xfId="0" applyFont="1" applyFill="1" applyBorder="1" applyAlignment="1">
      <alignment horizontal="centerContinuous"/>
    </xf>
    <xf numFmtId="0" fontId="11" fillId="2" borderId="16" xfId="0" applyFont="1" applyFill="1" applyBorder="1" applyAlignment="1">
      <alignment horizontal="centerContinuous"/>
    </xf>
    <xf numFmtId="0" fontId="12" fillId="0" borderId="1" xfId="0" applyFont="1" applyBorder="1"/>
    <xf numFmtId="0" fontId="12" fillId="0" borderId="3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Continuous"/>
    </xf>
    <xf numFmtId="14" fontId="0" fillId="0" borderId="0" xfId="0" applyNumberFormat="1" applyAlignment="1">
      <alignment vertical="top" wrapText="1"/>
    </xf>
    <xf numFmtId="0" fontId="17" fillId="0" borderId="13" xfId="0" applyFont="1" applyBorder="1"/>
    <xf numFmtId="0" fontId="11" fillId="0" borderId="30" xfId="0" applyFont="1" applyBorder="1" applyAlignment="1">
      <alignment horizontal="left"/>
    </xf>
    <xf numFmtId="14" fontId="0" fillId="0" borderId="0" xfId="0" applyNumberFormat="1" applyFill="1"/>
    <xf numFmtId="165" fontId="12" fillId="0" borderId="10" xfId="2" applyNumberFormat="1" applyFont="1" applyBorder="1"/>
    <xf numFmtId="166" fontId="12" fillId="0" borderId="7" xfId="13" applyNumberFormat="1" applyFont="1" applyBorder="1"/>
    <xf numFmtId="166" fontId="12" fillId="0" borderId="7" xfId="15" applyNumberFormat="1" applyFont="1" applyBorder="1"/>
    <xf numFmtId="166" fontId="12" fillId="0" borderId="10" xfId="17" applyNumberFormat="1" applyFont="1" applyBorder="1"/>
    <xf numFmtId="165" fontId="12" fillId="0" borderId="10" xfId="4" applyNumberFormat="1" applyFont="1" applyBorder="1"/>
    <xf numFmtId="165" fontId="12" fillId="0" borderId="10" xfId="6" applyNumberFormat="1" applyFont="1" applyBorder="1"/>
    <xf numFmtId="165" fontId="12" fillId="0" borderId="7" xfId="6" applyNumberFormat="1" applyFont="1" applyBorder="1"/>
    <xf numFmtId="165" fontId="12" fillId="0" borderId="3" xfId="6" applyNumberFormat="1" applyFont="1" applyBorder="1"/>
    <xf numFmtId="0" fontId="11" fillId="0" borderId="17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4" fillId="0" borderId="17" xfId="0" applyFont="1" applyBorder="1" applyAlignment="1"/>
    <xf numFmtId="0" fontId="4" fillId="0" borderId="1" xfId="0" applyFont="1" applyBorder="1" applyAlignment="1"/>
    <xf numFmtId="0" fontId="4" fillId="0" borderId="2" xfId="0" applyFont="1" applyBorder="1" applyAlignment="1"/>
    <xf numFmtId="0" fontId="11" fillId="0" borderId="1" xfId="0" applyNumberFormat="1" applyFont="1" applyBorder="1" applyAlignment="1">
      <alignment horizontal="left"/>
    </xf>
    <xf numFmtId="0" fontId="11" fillId="0" borderId="2" xfId="0" applyNumberFormat="1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0" fontId="0" fillId="0" borderId="1" xfId="0" applyBorder="1" applyAlignment="1"/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</cellXfs>
  <cellStyles count="21">
    <cellStyle name="Comma" xfId="1" builtinId="3"/>
    <cellStyle name="Comma 12" xfId="2"/>
    <cellStyle name="Comma 12 2" xfId="3"/>
    <cellStyle name="Comma 15" xfId="4"/>
    <cellStyle name="Comma 15 2" xfId="5"/>
    <cellStyle name="Comma 16" xfId="6"/>
    <cellStyle name="Comma 16 2" xfId="7"/>
    <cellStyle name="Comma 24" xfId="8"/>
    <cellStyle name="Comma 5 2" xfId="9"/>
    <cellStyle name="Comma 7 2" xfId="10"/>
    <cellStyle name="Comma 8 2" xfId="11"/>
    <cellStyle name="Currency" xfId="12" builtinId="4"/>
    <cellStyle name="Currency 12" xfId="13"/>
    <cellStyle name="Currency 12 2" xfId="14"/>
    <cellStyle name="Currency 13" xfId="15"/>
    <cellStyle name="Currency 13 2" xfId="16"/>
    <cellStyle name="Currency 15" xfId="17"/>
    <cellStyle name="Currency 15 2" xfId="18"/>
    <cellStyle name="Normal" xfId="0" builtinId="0"/>
    <cellStyle name="Percent" xfId="19" builtinId="5"/>
    <cellStyle name="Percent 5 2" xfId="2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9</xdr:row>
      <xdr:rowOff>152400</xdr:rowOff>
    </xdr:from>
    <xdr:to>
      <xdr:col>2</xdr:col>
      <xdr:colOff>466725</xdr:colOff>
      <xdr:row>42</xdr:row>
      <xdr:rowOff>276225</xdr:rowOff>
    </xdr:to>
    <xdr:sp macro="" textlink="">
      <xdr:nvSpPr>
        <xdr:cNvPr id="10302" name="Line 2"/>
        <xdr:cNvSpPr>
          <a:spLocks noChangeShapeType="1"/>
        </xdr:cNvSpPr>
      </xdr:nvSpPr>
      <xdr:spPr bwMode="auto">
        <a:xfrm>
          <a:off x="1190625" y="1762125"/>
          <a:ext cx="5772150" cy="7477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752475</xdr:colOff>
      <xdr:row>9</xdr:row>
      <xdr:rowOff>114300</xdr:rowOff>
    </xdr:from>
    <xdr:to>
      <xdr:col>2</xdr:col>
      <xdr:colOff>657225</xdr:colOff>
      <xdr:row>43</xdr:row>
      <xdr:rowOff>123825</xdr:rowOff>
    </xdr:to>
    <xdr:sp macro="" textlink="">
      <xdr:nvSpPr>
        <xdr:cNvPr id="10303" name="Line 3"/>
        <xdr:cNvSpPr>
          <a:spLocks noChangeShapeType="1"/>
        </xdr:cNvSpPr>
      </xdr:nvSpPr>
      <xdr:spPr bwMode="auto">
        <a:xfrm flipV="1">
          <a:off x="752475" y="1724025"/>
          <a:ext cx="6400800" cy="765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dzilla\Fiscal\Mike\Budget%20Needs%20Survey%20FY2004\A%20-%20Original%20Budget%20Needs%20Survey%20-%20Mandatory%20Costs%20Report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es 9-2-02"/>
      <sheetName val="Mandatory"/>
      <sheetName val="Mand Sum"/>
      <sheetName val="FY03 Reduct"/>
      <sheetName val="FY04 Reduct"/>
      <sheetName val="Inst Notes"/>
      <sheetName val="B1"/>
      <sheetName val="B2"/>
      <sheetName val="B3"/>
      <sheetName val="B4"/>
      <sheetName val="B5"/>
      <sheetName val="B6"/>
      <sheetName val="B7"/>
      <sheetName val="FY02"/>
      <sheetName val="FY02 Narr"/>
      <sheetName val="FY02 NARRA"/>
      <sheetName val="Facil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29"/>
  <sheetViews>
    <sheetView workbookViewId="0">
      <selection activeCell="B11" sqref="B9:B11"/>
    </sheetView>
  </sheetViews>
  <sheetFormatPr defaultRowHeight="12.75"/>
  <cols>
    <col min="1" max="1" width="9.5" bestFit="1" customWidth="1"/>
    <col min="2" max="2" width="83.1640625" customWidth="1"/>
  </cols>
  <sheetData>
    <row r="2" spans="1:2">
      <c r="A2" s="42">
        <v>38467</v>
      </c>
      <c r="B2" t="s">
        <v>109</v>
      </c>
    </row>
    <row r="3" spans="1:2">
      <c r="A3" s="42">
        <v>38467</v>
      </c>
      <c r="B3" t="s">
        <v>110</v>
      </c>
    </row>
    <row r="4" spans="1:2" ht="38.25">
      <c r="A4" s="43"/>
      <c r="B4" s="43" t="s">
        <v>111</v>
      </c>
    </row>
    <row r="5" spans="1:2" ht="38.25">
      <c r="A5" s="43"/>
      <c r="B5" s="43" t="s">
        <v>112</v>
      </c>
    </row>
    <row r="6" spans="1:2">
      <c r="A6" s="43"/>
      <c r="B6" s="43"/>
    </row>
    <row r="7" spans="1:2">
      <c r="A7" s="43"/>
      <c r="B7" s="43"/>
    </row>
    <row r="8" spans="1:2">
      <c r="A8" s="43"/>
      <c r="B8" s="43"/>
    </row>
    <row r="9" spans="1:2">
      <c r="A9" s="43"/>
      <c r="B9" s="43"/>
    </row>
    <row r="10" spans="1:2">
      <c r="A10" s="43"/>
      <c r="B10" s="43"/>
    </row>
    <row r="11" spans="1:2">
      <c r="A11" s="43"/>
      <c r="B11" s="43"/>
    </row>
    <row r="12" spans="1:2">
      <c r="A12" s="43"/>
      <c r="B12" s="43"/>
    </row>
    <row r="13" spans="1:2">
      <c r="A13" s="43"/>
      <c r="B13" s="43"/>
    </row>
    <row r="14" spans="1:2">
      <c r="A14" s="43"/>
      <c r="B14" s="43"/>
    </row>
    <row r="15" spans="1:2">
      <c r="A15" s="43"/>
      <c r="B15" s="43"/>
    </row>
    <row r="16" spans="1:2">
      <c r="A16" s="43"/>
      <c r="B16" s="43"/>
    </row>
    <row r="17" spans="1:2">
      <c r="A17" s="43"/>
      <c r="B17" s="43"/>
    </row>
    <row r="18" spans="1:2">
      <c r="A18" s="43"/>
      <c r="B18" s="43"/>
    </row>
    <row r="19" spans="1:2">
      <c r="A19" s="43"/>
      <c r="B19" s="43"/>
    </row>
    <row r="20" spans="1:2">
      <c r="A20" s="43"/>
      <c r="B20" s="43"/>
    </row>
    <row r="21" spans="1:2">
      <c r="A21" s="43"/>
      <c r="B21" s="43"/>
    </row>
    <row r="22" spans="1:2">
      <c r="A22" s="43"/>
      <c r="B22" s="43"/>
    </row>
    <row r="23" spans="1:2">
      <c r="A23" s="43"/>
      <c r="B23" s="43"/>
    </row>
    <row r="24" spans="1:2">
      <c r="A24" s="43"/>
      <c r="B24" s="43"/>
    </row>
    <row r="25" spans="1:2">
      <c r="A25" s="43"/>
      <c r="B25" s="43"/>
    </row>
    <row r="26" spans="1:2">
      <c r="A26" s="43"/>
      <c r="B26" s="43"/>
    </row>
    <row r="27" spans="1:2">
      <c r="A27" s="43"/>
      <c r="B27" s="43"/>
    </row>
    <row r="28" spans="1:2">
      <c r="A28" s="43"/>
      <c r="B28" s="43"/>
    </row>
    <row r="29" spans="1:2">
      <c r="A29" s="43"/>
      <c r="B29" s="43"/>
    </row>
  </sheetData>
  <phoneticPr fontId="15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B30"/>
  <sheetViews>
    <sheetView workbookViewId="0">
      <selection activeCell="B9" sqref="B9"/>
    </sheetView>
  </sheetViews>
  <sheetFormatPr defaultRowHeight="12.75"/>
  <cols>
    <col min="1" max="1" width="9.5" bestFit="1" customWidth="1"/>
    <col min="2" max="2" width="94.33203125" customWidth="1"/>
  </cols>
  <sheetData>
    <row r="2" spans="1:2">
      <c r="A2" s="139"/>
      <c r="B2" s="124"/>
    </row>
    <row r="4" spans="1:2">
      <c r="A4" s="136">
        <v>39923</v>
      </c>
      <c r="B4" s="125" t="s">
        <v>126</v>
      </c>
    </row>
    <row r="5" spans="1:2" ht="25.5">
      <c r="A5" s="125"/>
      <c r="B5" s="125" t="s">
        <v>127</v>
      </c>
    </row>
    <row r="6" spans="1:2">
      <c r="A6" s="125"/>
      <c r="B6" s="125"/>
    </row>
    <row r="7" spans="1:2">
      <c r="A7" s="125"/>
      <c r="B7" s="125"/>
    </row>
    <row r="8" spans="1:2">
      <c r="A8" s="125"/>
      <c r="B8" s="125"/>
    </row>
    <row r="9" spans="1:2">
      <c r="A9" s="125"/>
      <c r="B9" s="125"/>
    </row>
    <row r="10" spans="1:2">
      <c r="A10" s="125"/>
      <c r="B10" s="125"/>
    </row>
    <row r="11" spans="1:2">
      <c r="A11" s="125"/>
      <c r="B11" s="125"/>
    </row>
    <row r="12" spans="1:2">
      <c r="A12" s="125"/>
      <c r="B12" s="125"/>
    </row>
    <row r="13" spans="1:2">
      <c r="A13" s="125"/>
      <c r="B13" s="125"/>
    </row>
    <row r="14" spans="1:2">
      <c r="A14" s="125"/>
      <c r="B14" s="125"/>
    </row>
    <row r="15" spans="1:2">
      <c r="A15" s="125"/>
      <c r="B15" s="125"/>
    </row>
    <row r="16" spans="1:2">
      <c r="A16" s="125"/>
      <c r="B16" s="125"/>
    </row>
    <row r="17" spans="1:2">
      <c r="A17" s="125"/>
      <c r="B17" s="125"/>
    </row>
    <row r="18" spans="1:2">
      <c r="A18" s="125"/>
      <c r="B18" s="125"/>
    </row>
    <row r="19" spans="1:2">
      <c r="A19" s="125"/>
      <c r="B19" s="125"/>
    </row>
    <row r="20" spans="1:2">
      <c r="A20" s="125"/>
      <c r="B20" s="125"/>
    </row>
    <row r="21" spans="1:2">
      <c r="A21" s="125"/>
      <c r="B21" s="125"/>
    </row>
    <row r="22" spans="1:2">
      <c r="A22" s="125"/>
      <c r="B22" s="125"/>
    </row>
    <row r="23" spans="1:2">
      <c r="A23" s="125"/>
      <c r="B23" s="125"/>
    </row>
    <row r="24" spans="1:2">
      <c r="A24" s="125"/>
      <c r="B24" s="125"/>
    </row>
    <row r="25" spans="1:2">
      <c r="A25" s="125"/>
      <c r="B25" s="125"/>
    </row>
    <row r="26" spans="1:2">
      <c r="A26" s="125"/>
      <c r="B26" s="125"/>
    </row>
    <row r="27" spans="1:2">
      <c r="A27" s="125"/>
      <c r="B27" s="125"/>
    </row>
    <row r="28" spans="1:2">
      <c r="A28" s="125"/>
      <c r="B28" s="125"/>
    </row>
    <row r="29" spans="1:2">
      <c r="A29" s="125"/>
      <c r="B29" s="125"/>
    </row>
    <row r="30" spans="1:2">
      <c r="A30" s="125"/>
      <c r="B30" s="125"/>
    </row>
  </sheetData>
  <phoneticPr fontId="1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8"/>
  <sheetViews>
    <sheetView workbookViewId="0">
      <selection activeCell="C16" sqref="C16"/>
    </sheetView>
  </sheetViews>
  <sheetFormatPr defaultRowHeight="12.75"/>
  <cols>
    <col min="1" max="1" width="2.6640625" customWidth="1"/>
    <col min="2" max="2" width="54.6640625" customWidth="1"/>
    <col min="3" max="5" width="18.33203125" customWidth="1"/>
  </cols>
  <sheetData>
    <row r="1" spans="1:7" ht="18.75">
      <c r="B1" s="8" t="s">
        <v>113</v>
      </c>
      <c r="C1" s="37"/>
      <c r="D1" s="37"/>
      <c r="E1" s="37"/>
    </row>
    <row r="2" spans="1:7" ht="9" customHeight="1">
      <c r="B2" s="8"/>
      <c r="C2" s="37"/>
      <c r="D2" s="37"/>
      <c r="E2" s="37"/>
    </row>
    <row r="3" spans="1:7" ht="18.75">
      <c r="B3" s="8" t="s">
        <v>116</v>
      </c>
      <c r="C3" s="37"/>
      <c r="D3" s="37"/>
      <c r="E3" s="37"/>
    </row>
    <row r="4" spans="1:7" ht="9" customHeight="1">
      <c r="B4" s="6"/>
      <c r="C4" s="37"/>
      <c r="D4" s="37"/>
      <c r="E4" s="37"/>
    </row>
    <row r="5" spans="1:7" ht="15.75">
      <c r="B5" s="10" t="s">
        <v>88</v>
      </c>
      <c r="C5" s="37"/>
      <c r="D5" s="37"/>
      <c r="E5" s="37"/>
    </row>
    <row r="6" spans="1:7" ht="9" customHeight="1">
      <c r="B6" s="10"/>
      <c r="C6" s="37"/>
      <c r="D6" s="37"/>
      <c r="E6" s="37"/>
    </row>
    <row r="7" spans="1:7" ht="9" customHeight="1">
      <c r="A7" s="3"/>
      <c r="B7" s="10"/>
      <c r="C7" s="3"/>
      <c r="D7" s="3"/>
      <c r="E7" s="3"/>
      <c r="F7" s="3"/>
      <c r="G7" s="3"/>
    </row>
    <row r="8" spans="1:7" ht="15.75">
      <c r="A8" s="3"/>
      <c r="B8" s="149" t="s">
        <v>129</v>
      </c>
      <c r="C8" s="150"/>
      <c r="D8" s="151"/>
      <c r="E8" s="152"/>
      <c r="F8" s="3"/>
      <c r="G8" s="3"/>
    </row>
    <row r="9" spans="1:7" ht="12" customHeight="1">
      <c r="A9" s="3"/>
      <c r="B9" s="44"/>
      <c r="C9" s="89"/>
      <c r="D9" s="89"/>
      <c r="E9" s="89"/>
      <c r="F9" s="3"/>
      <c r="G9" s="3"/>
    </row>
    <row r="10" spans="1:7" ht="9" customHeight="1">
      <c r="A10" s="90"/>
      <c r="B10" s="91"/>
      <c r="C10" s="92"/>
      <c r="D10" s="92"/>
      <c r="E10" s="92"/>
      <c r="F10" s="93"/>
      <c r="G10" s="3"/>
    </row>
    <row r="11" spans="1:7" ht="16.5" thickBot="1">
      <c r="A11" s="94"/>
      <c r="B11" s="95" t="s">
        <v>89</v>
      </c>
      <c r="C11" s="96" t="s">
        <v>95</v>
      </c>
      <c r="D11" s="96" t="s">
        <v>90</v>
      </c>
      <c r="E11" s="96" t="s">
        <v>91</v>
      </c>
      <c r="F11" s="97"/>
      <c r="G11" s="3"/>
    </row>
    <row r="12" spans="1:7" ht="15.75">
      <c r="A12" s="94"/>
      <c r="B12" s="98" t="s">
        <v>92</v>
      </c>
      <c r="C12" s="99">
        <v>240000</v>
      </c>
      <c r="D12" s="99">
        <v>0</v>
      </c>
      <c r="E12" s="99">
        <f>SUM(C12:D12)</f>
        <v>240000</v>
      </c>
      <c r="F12" s="97"/>
      <c r="G12" s="3"/>
    </row>
    <row r="13" spans="1:7" ht="15.75">
      <c r="A13" s="94"/>
      <c r="B13" s="100" t="s">
        <v>93</v>
      </c>
      <c r="C13" s="101">
        <v>80845</v>
      </c>
      <c r="D13" s="101">
        <v>0</v>
      </c>
      <c r="E13" s="101">
        <f>SUM(C13:D13)</f>
        <v>80845</v>
      </c>
      <c r="F13" s="97"/>
      <c r="G13" s="3"/>
    </row>
    <row r="14" spans="1:7" ht="16.5" thickBot="1">
      <c r="A14" s="94"/>
      <c r="B14" s="102" t="s">
        <v>94</v>
      </c>
      <c r="C14" s="103">
        <f>SUM(C12:C13)</f>
        <v>320845</v>
      </c>
      <c r="D14" s="103">
        <f>SUM(D12:D13)</f>
        <v>0</v>
      </c>
      <c r="E14" s="103">
        <f>SUM(E12:E13)</f>
        <v>320845</v>
      </c>
      <c r="F14" s="97"/>
      <c r="G14" s="3"/>
    </row>
    <row r="15" spans="1:7" ht="9" customHeight="1" thickTop="1">
      <c r="A15" s="94"/>
      <c r="B15" s="100"/>
      <c r="C15" s="100"/>
      <c r="D15" s="100"/>
      <c r="E15" s="100"/>
      <c r="F15" s="97"/>
      <c r="G15" s="3"/>
    </row>
    <row r="16" spans="1:7" ht="15.75">
      <c r="A16" s="94"/>
      <c r="B16" s="100" t="s">
        <v>102</v>
      </c>
      <c r="C16" s="101" t="e">
        <f>#REF!</f>
        <v>#REF!</v>
      </c>
      <c r="D16" s="104" t="s">
        <v>103</v>
      </c>
      <c r="E16" s="104" t="s">
        <v>103</v>
      </c>
      <c r="F16" s="97"/>
      <c r="G16" s="3"/>
    </row>
    <row r="17" spans="1:7" ht="16.5" thickBot="1">
      <c r="A17" s="94"/>
      <c r="B17" s="100" t="s">
        <v>107</v>
      </c>
      <c r="C17" s="105" t="e">
        <f>+C14-C16</f>
        <v>#REF!</v>
      </c>
      <c r="D17" s="104" t="s">
        <v>103</v>
      </c>
      <c r="E17" s="104" t="s">
        <v>103</v>
      </c>
      <c r="F17" s="97"/>
      <c r="G17" s="3"/>
    </row>
    <row r="18" spans="1:7" ht="9" customHeight="1">
      <c r="A18" s="94"/>
      <c r="B18" s="100"/>
      <c r="C18" s="100"/>
      <c r="D18" s="100"/>
      <c r="E18" s="100"/>
      <c r="F18" s="97"/>
      <c r="G18" s="3"/>
    </row>
    <row r="19" spans="1:7" ht="15.75">
      <c r="A19" s="94"/>
      <c r="B19" s="100" t="s">
        <v>105</v>
      </c>
      <c r="C19" s="100"/>
      <c r="D19" s="100"/>
      <c r="E19" s="100"/>
      <c r="F19" s="97"/>
      <c r="G19" s="3"/>
    </row>
    <row r="20" spans="1:7" ht="9" customHeight="1">
      <c r="A20" s="106"/>
      <c r="B20" s="107"/>
      <c r="C20" s="107"/>
      <c r="D20" s="107"/>
      <c r="E20" s="107"/>
      <c r="F20" s="108"/>
      <c r="G20" s="3"/>
    </row>
    <row r="21" spans="1:7" ht="9" customHeight="1">
      <c r="A21" s="100"/>
      <c r="B21" s="100"/>
      <c r="C21" s="3"/>
      <c r="D21" s="3"/>
      <c r="E21" s="3"/>
      <c r="F21" s="3"/>
      <c r="G21" s="3"/>
    </row>
    <row r="22" spans="1:7" ht="15.75">
      <c r="A22" s="100"/>
      <c r="B22" s="100" t="s">
        <v>106</v>
      </c>
      <c r="C22" s="3"/>
      <c r="D22" s="3"/>
      <c r="E22" s="3"/>
      <c r="F22" s="3"/>
      <c r="G22" s="3"/>
    </row>
    <row r="23" spans="1:7" ht="15.75">
      <c r="A23" s="100"/>
      <c r="B23" s="100"/>
      <c r="C23" s="3"/>
      <c r="D23" s="3"/>
      <c r="E23" s="3"/>
      <c r="F23" s="3"/>
      <c r="G23" s="3"/>
    </row>
    <row r="24" spans="1:7" ht="15.75">
      <c r="A24" s="100"/>
      <c r="B24" s="100"/>
      <c r="C24" s="3"/>
      <c r="D24" s="3"/>
      <c r="E24" s="3"/>
      <c r="F24" s="3"/>
      <c r="G24" s="3"/>
    </row>
    <row r="25" spans="1:7">
      <c r="A25" s="5"/>
      <c r="B25" s="5"/>
    </row>
    <row r="26" spans="1:7">
      <c r="A26" s="5"/>
      <c r="B26" s="5"/>
    </row>
    <row r="27" spans="1:7">
      <c r="A27" s="5"/>
      <c r="B27" s="5"/>
    </row>
    <row r="28" spans="1:7">
      <c r="B28" s="37"/>
      <c r="C28" s="37"/>
      <c r="D28" s="135"/>
      <c r="E28" s="134"/>
    </row>
  </sheetData>
  <phoneticPr fontId="0" type="noConversion"/>
  <printOptions horizontalCentered="1"/>
  <pageMargins left="0.25" right="0.25" top="1" bottom="1" header="0.5" footer="0.5"/>
  <pageSetup orientation="landscape" r:id="rId1"/>
  <headerFooter alignWithMargins="0">
    <oddHeader>&amp;L&amp;8SRA3
Page 6
May 2004</oddHeader>
    <oddFooter>&amp;L&amp;6&amp;D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7"/>
  <sheetViews>
    <sheetView tabSelected="1" zoomScale="75" workbookViewId="0">
      <selection activeCell="D1" sqref="D1"/>
    </sheetView>
  </sheetViews>
  <sheetFormatPr defaultRowHeight="12.75"/>
  <cols>
    <col min="1" max="1" width="20.5" customWidth="1"/>
    <col min="2" max="2" width="6.33203125" customWidth="1"/>
    <col min="3" max="3" width="5" customWidth="1"/>
    <col min="4" max="4" width="78.6640625" customWidth="1"/>
    <col min="5" max="5" width="24.83203125" customWidth="1"/>
    <col min="6" max="6" width="19.83203125" customWidth="1"/>
  </cols>
  <sheetData>
    <row r="1" spans="1:6" ht="18.75">
      <c r="A1" s="8" t="s">
        <v>113</v>
      </c>
      <c r="B1" s="6"/>
      <c r="C1" s="6"/>
      <c r="D1" s="6"/>
      <c r="E1" s="6"/>
      <c r="F1" s="6"/>
    </row>
    <row r="2" spans="1:6" ht="9" customHeight="1">
      <c r="A2" s="6"/>
      <c r="B2" s="6"/>
      <c r="C2" s="6"/>
      <c r="D2" s="6"/>
      <c r="E2" s="6"/>
      <c r="F2" s="6"/>
    </row>
    <row r="3" spans="1:6" s="4" customFormat="1" ht="18.75">
      <c r="A3" s="8" t="s">
        <v>115</v>
      </c>
      <c r="B3" s="8"/>
      <c r="C3" s="8"/>
      <c r="D3" s="8"/>
      <c r="E3" s="8"/>
      <c r="F3" s="8"/>
    </row>
    <row r="4" spans="1:6" s="4" customFormat="1" ht="18.75">
      <c r="A4" s="8" t="s">
        <v>53</v>
      </c>
      <c r="B4" s="8"/>
      <c r="C4" s="8"/>
      <c r="D4" s="8"/>
      <c r="E4" s="8"/>
      <c r="F4" s="8"/>
    </row>
    <row r="5" spans="1:6" ht="9" customHeight="1">
      <c r="A5" s="6"/>
      <c r="B5" s="6"/>
      <c r="C5" s="6"/>
      <c r="D5" s="6"/>
      <c r="E5" s="6"/>
      <c r="F5" s="6"/>
    </row>
    <row r="6" spans="1:6" s="3" customFormat="1" ht="15.75">
      <c r="A6" s="10" t="s">
        <v>0</v>
      </c>
      <c r="B6" s="10"/>
      <c r="C6" s="10"/>
      <c r="D6" s="10"/>
      <c r="E6" s="10"/>
      <c r="F6" s="10"/>
    </row>
    <row r="7" spans="1:6" s="3" customFormat="1" ht="15.75">
      <c r="A7" s="10" t="s">
        <v>56</v>
      </c>
      <c r="B7" s="10"/>
      <c r="C7" s="10"/>
      <c r="D7" s="10"/>
      <c r="E7" s="10"/>
      <c r="F7" s="10"/>
    </row>
    <row r="8" spans="1:6" ht="9" customHeight="1">
      <c r="A8" s="6"/>
      <c r="B8" s="6"/>
      <c r="C8" s="6"/>
      <c r="D8" s="6"/>
      <c r="E8" s="6"/>
      <c r="F8" s="6"/>
    </row>
    <row r="9" spans="1:6" ht="15" customHeight="1">
      <c r="A9" s="155" t="s">
        <v>60</v>
      </c>
      <c r="B9" s="156"/>
      <c r="C9" s="153" t="s">
        <v>128</v>
      </c>
      <c r="D9" s="154"/>
      <c r="E9" s="10"/>
      <c r="F9" s="10"/>
    </row>
    <row r="10" spans="1:6" ht="9.75" customHeight="1">
      <c r="A10" s="11"/>
      <c r="B10" s="11"/>
      <c r="C10" s="11"/>
      <c r="D10" s="11"/>
      <c r="E10" s="11"/>
      <c r="F10" s="11"/>
    </row>
    <row r="11" spans="1:6" ht="15.75">
      <c r="A11" s="46" t="s">
        <v>1</v>
      </c>
      <c r="B11" s="47"/>
      <c r="C11" s="47"/>
      <c r="D11" s="47"/>
      <c r="E11" s="47"/>
      <c r="F11" s="48"/>
    </row>
    <row r="12" spans="1:6" s="1" customFormat="1" ht="15.75">
      <c r="A12" s="45" t="s">
        <v>2</v>
      </c>
      <c r="B12" s="49" t="s">
        <v>3</v>
      </c>
      <c r="C12" s="50"/>
      <c r="D12" s="50"/>
      <c r="E12" s="45" t="s">
        <v>117</v>
      </c>
      <c r="F12" s="51" t="s">
        <v>4</v>
      </c>
    </row>
    <row r="13" spans="1:6" ht="15.75">
      <c r="A13" s="52"/>
      <c r="B13" s="53" t="s">
        <v>57</v>
      </c>
      <c r="C13" s="54"/>
      <c r="D13" s="54"/>
      <c r="E13" s="54"/>
      <c r="F13" s="54"/>
    </row>
    <row r="14" spans="1:6" ht="19.5" customHeight="1">
      <c r="A14" s="55"/>
      <c r="B14" s="69"/>
      <c r="C14" s="57" t="s">
        <v>5</v>
      </c>
      <c r="D14" s="58"/>
      <c r="E14" s="141">
        <v>1100000</v>
      </c>
      <c r="F14" s="59">
        <f>E14/E$22</f>
        <v>0.1</v>
      </c>
    </row>
    <row r="15" spans="1:6" ht="19.5" customHeight="1">
      <c r="A15" s="55"/>
      <c r="B15" s="69"/>
      <c r="C15" s="60" t="s">
        <v>6</v>
      </c>
      <c r="D15" s="61"/>
      <c r="E15" s="140">
        <v>9834000</v>
      </c>
      <c r="F15" s="62">
        <f t="shared" ref="F15:F21" si="0">E15/E$22</f>
        <v>0.89400000000000002</v>
      </c>
    </row>
    <row r="16" spans="1:6" ht="19.5" customHeight="1">
      <c r="A16" s="55"/>
      <c r="B16" s="69"/>
      <c r="C16" s="60" t="s">
        <v>7</v>
      </c>
      <c r="D16" s="61"/>
      <c r="E16" s="140">
        <v>66000</v>
      </c>
      <c r="F16" s="62">
        <f t="shared" si="0"/>
        <v>6.0000000000000001E-3</v>
      </c>
    </row>
    <row r="17" spans="1:6" ht="19.5" customHeight="1">
      <c r="A17" s="55"/>
      <c r="B17" s="56"/>
      <c r="C17" s="60" t="s">
        <v>8</v>
      </c>
      <c r="D17" s="61"/>
      <c r="E17" s="140">
        <v>0</v>
      </c>
      <c r="F17" s="62">
        <f t="shared" si="0"/>
        <v>0</v>
      </c>
    </row>
    <row r="18" spans="1:6" ht="19.5" customHeight="1">
      <c r="A18" s="55"/>
      <c r="B18" s="56"/>
      <c r="C18" s="60" t="s">
        <v>9</v>
      </c>
      <c r="D18" s="61"/>
      <c r="E18" s="140">
        <v>0</v>
      </c>
      <c r="F18" s="62">
        <f t="shared" si="0"/>
        <v>0</v>
      </c>
    </row>
    <row r="19" spans="1:6" ht="19.5" customHeight="1">
      <c r="A19" s="55"/>
      <c r="B19" s="69"/>
      <c r="C19" s="60" t="s">
        <v>10</v>
      </c>
      <c r="D19" s="61"/>
      <c r="E19" s="140">
        <v>0</v>
      </c>
      <c r="F19" s="62">
        <f t="shared" si="0"/>
        <v>0</v>
      </c>
    </row>
    <row r="20" spans="1:6" ht="19.5" customHeight="1">
      <c r="A20" s="55"/>
      <c r="B20" s="69"/>
      <c r="C20" s="60" t="s">
        <v>11</v>
      </c>
      <c r="D20" s="61"/>
      <c r="E20" s="140">
        <v>0</v>
      </c>
      <c r="F20" s="62">
        <f t="shared" si="0"/>
        <v>0</v>
      </c>
    </row>
    <row r="21" spans="1:6" ht="19.5" customHeight="1">
      <c r="A21" s="55"/>
      <c r="B21" s="69"/>
      <c r="C21" s="60" t="s">
        <v>12</v>
      </c>
      <c r="D21" s="61"/>
      <c r="E21" s="140">
        <v>0</v>
      </c>
      <c r="F21" s="62">
        <f t="shared" si="0"/>
        <v>0</v>
      </c>
    </row>
    <row r="22" spans="1:6" s="1" customFormat="1" ht="19.5" customHeight="1">
      <c r="A22" s="63">
        <v>21</v>
      </c>
      <c r="B22" s="64"/>
      <c r="C22" s="64" t="s">
        <v>58</v>
      </c>
      <c r="D22" s="65"/>
      <c r="E22" s="109">
        <f>SUM(E14:E21)</f>
        <v>11000000</v>
      </c>
      <c r="F22" s="66">
        <f>SUM(F14:F21)</f>
        <v>1</v>
      </c>
    </row>
    <row r="23" spans="1:6" ht="9" customHeight="1">
      <c r="A23" s="132"/>
      <c r="B23" s="132"/>
      <c r="C23" s="11"/>
      <c r="D23" s="11"/>
      <c r="E23" s="11"/>
      <c r="F23" s="11"/>
    </row>
    <row r="24" spans="1:6" ht="15.75">
      <c r="A24" s="130" t="s">
        <v>13</v>
      </c>
      <c r="B24" s="131"/>
      <c r="C24" s="47"/>
      <c r="D24" s="47"/>
      <c r="E24" s="47"/>
      <c r="F24" s="48"/>
    </row>
    <row r="25" spans="1:6" ht="15.75">
      <c r="A25" s="45" t="s">
        <v>14</v>
      </c>
      <c r="B25" s="49" t="s">
        <v>15</v>
      </c>
      <c r="C25" s="50"/>
      <c r="D25" s="50"/>
      <c r="E25" s="45" t="s">
        <v>117</v>
      </c>
      <c r="F25" s="51" t="s">
        <v>4</v>
      </c>
    </row>
    <row r="26" spans="1:6" s="1" customFormat="1" ht="9" customHeight="1">
      <c r="A26" s="67"/>
      <c r="B26" s="53"/>
      <c r="C26" s="53"/>
      <c r="D26" s="68"/>
      <c r="E26" s="68"/>
      <c r="F26" s="68"/>
    </row>
    <row r="27" spans="1:6" ht="19.5" customHeight="1">
      <c r="A27" s="70">
        <v>430</v>
      </c>
      <c r="B27" s="110" t="s">
        <v>59</v>
      </c>
      <c r="C27" s="57"/>
      <c r="D27" s="58"/>
      <c r="E27" s="142">
        <v>11000000</v>
      </c>
      <c r="F27" s="59">
        <f>E27/E29</f>
        <v>1</v>
      </c>
    </row>
    <row r="28" spans="1:6" ht="6.75" customHeight="1">
      <c r="A28" s="70"/>
      <c r="B28" s="138"/>
      <c r="C28" s="129"/>
      <c r="D28" s="129"/>
      <c r="E28" s="127"/>
      <c r="F28" s="62"/>
    </row>
    <row r="29" spans="1:6" s="1" customFormat="1" ht="19.5" customHeight="1">
      <c r="A29" s="63"/>
      <c r="B29" s="64"/>
      <c r="C29" s="64" t="s">
        <v>16</v>
      </c>
      <c r="D29" s="65"/>
      <c r="E29" s="109">
        <f>SUM(E27:E28)</f>
        <v>11000000</v>
      </c>
      <c r="F29" s="66">
        <f>SUM(F27:F28)</f>
        <v>1</v>
      </c>
    </row>
    <row r="30" spans="1:6" ht="25.5" customHeight="1">
      <c r="A30" s="11"/>
      <c r="B30" s="11"/>
      <c r="C30" s="11"/>
      <c r="D30" s="11"/>
      <c r="E30" s="11"/>
      <c r="F30" s="11"/>
    </row>
    <row r="31" spans="1:6">
      <c r="A31" s="7"/>
      <c r="B31" s="7"/>
      <c r="C31" s="7"/>
      <c r="D31" s="7"/>
      <c r="E31" s="7"/>
      <c r="F31" s="7"/>
    </row>
    <row r="32" spans="1:6">
      <c r="A32" s="7"/>
      <c r="B32" s="7"/>
      <c r="C32" s="7"/>
      <c r="D32" s="7"/>
      <c r="E32" s="7"/>
      <c r="F32" s="7"/>
    </row>
    <row r="33" spans="1:6">
      <c r="A33" s="7"/>
      <c r="B33" s="7"/>
      <c r="C33" s="7"/>
      <c r="D33" s="7"/>
      <c r="E33" s="7"/>
      <c r="F33" s="7"/>
    </row>
    <row r="34" spans="1:6">
      <c r="A34" s="7"/>
      <c r="B34" s="7"/>
      <c r="C34" s="7"/>
      <c r="D34" s="7"/>
      <c r="E34" s="7"/>
      <c r="F34" s="7"/>
    </row>
    <row r="35" spans="1:6">
      <c r="A35" s="7"/>
      <c r="B35" s="7"/>
      <c r="C35" s="7"/>
      <c r="D35" s="7"/>
      <c r="E35" s="7"/>
      <c r="F35" s="7"/>
    </row>
    <row r="36" spans="1:6">
      <c r="A36" s="7"/>
      <c r="B36" s="7"/>
      <c r="C36" s="7"/>
      <c r="D36" s="7"/>
      <c r="E36" s="7"/>
      <c r="F36" s="7"/>
    </row>
    <row r="37" spans="1:6">
      <c r="A37" s="7"/>
      <c r="B37" s="7"/>
      <c r="C37" s="7"/>
      <c r="D37" s="7"/>
      <c r="E37" s="7"/>
      <c r="F37" s="7"/>
    </row>
  </sheetData>
  <mergeCells count="2">
    <mergeCell ref="C9:D9"/>
    <mergeCell ref="A9:B9"/>
  </mergeCells>
  <phoneticPr fontId="0" type="noConversion"/>
  <printOptions horizontalCentered="1" verticalCentered="1"/>
  <pageMargins left="0.25" right="0.25" top="0.25" bottom="0.25" header="0.25" footer="0.25"/>
  <pageSetup orientation="landscape" r:id="rId1"/>
  <headerFooter alignWithMargins="0">
    <oddHeader>&amp;L&amp;"Times New Roman,Regular"&amp;6&amp; SR-A3
&amp; Page &amp; 7
&amp; Revised 4-00</oddHeader>
    <oddFooter>&amp;L&amp;6&amp;D  &amp;T&amp;R&amp;6&amp; mel\2001b\sra3\&amp;F, 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E30"/>
  <sheetViews>
    <sheetView zoomScale="75" workbookViewId="0">
      <selection activeCell="D29" sqref="D29"/>
    </sheetView>
  </sheetViews>
  <sheetFormatPr defaultRowHeight="12.75"/>
  <cols>
    <col min="1" max="1" width="20.6640625" customWidth="1"/>
    <col min="2" max="2" width="87" customWidth="1"/>
    <col min="3" max="3" width="24.83203125" customWidth="1"/>
    <col min="4" max="4" width="19.6640625" customWidth="1"/>
    <col min="5" max="5" width="24.33203125" customWidth="1"/>
  </cols>
  <sheetData>
    <row r="1" spans="1:5" ht="9" customHeight="1">
      <c r="A1" s="6"/>
      <c r="B1" s="6"/>
      <c r="C1" s="6"/>
      <c r="D1" s="6"/>
      <c r="E1" s="7"/>
    </row>
    <row r="2" spans="1:5" ht="9" customHeight="1">
      <c r="A2" s="6"/>
      <c r="B2" s="6"/>
      <c r="C2" s="6"/>
      <c r="D2" s="6"/>
      <c r="E2" s="7"/>
    </row>
    <row r="3" spans="1:5" ht="18.75" customHeight="1">
      <c r="A3" s="8" t="s">
        <v>113</v>
      </c>
      <c r="B3" s="6"/>
      <c r="C3" s="6"/>
      <c r="D3" s="6"/>
      <c r="E3" s="7"/>
    </row>
    <row r="4" spans="1:5" ht="9" customHeight="1">
      <c r="A4" s="6"/>
      <c r="B4" s="6"/>
      <c r="C4" s="6"/>
      <c r="D4" s="6"/>
      <c r="E4" s="7"/>
    </row>
    <row r="5" spans="1:5" s="4" customFormat="1" ht="18.75">
      <c r="A5" s="8" t="s">
        <v>115</v>
      </c>
      <c r="B5" s="8"/>
      <c r="C5" s="8"/>
      <c r="D5" s="8"/>
      <c r="E5" s="9"/>
    </row>
    <row r="6" spans="1:5" s="4" customFormat="1" ht="18.75">
      <c r="A6" s="8" t="s">
        <v>53</v>
      </c>
      <c r="B6" s="8"/>
      <c r="C6" s="8"/>
      <c r="D6" s="8"/>
      <c r="E6" s="9"/>
    </row>
    <row r="7" spans="1:5" ht="9" customHeight="1">
      <c r="A7" s="6"/>
      <c r="B7" s="6"/>
      <c r="C7" s="6"/>
      <c r="D7" s="6"/>
      <c r="E7" s="7"/>
    </row>
    <row r="8" spans="1:5" s="3" customFormat="1" ht="15.75">
      <c r="A8" s="10" t="s">
        <v>18</v>
      </c>
      <c r="B8" s="10"/>
      <c r="C8" s="10"/>
      <c r="D8" s="10"/>
      <c r="E8" s="11"/>
    </row>
    <row r="9" spans="1:5" s="3" customFormat="1" ht="15.75">
      <c r="A9" s="10" t="s">
        <v>32</v>
      </c>
      <c r="B9" s="10"/>
      <c r="C9" s="10"/>
      <c r="D9" s="10"/>
      <c r="E9" s="11"/>
    </row>
    <row r="10" spans="1:5" ht="9" customHeight="1">
      <c r="A10" s="6"/>
      <c r="B10" s="6"/>
      <c r="C10" s="6"/>
      <c r="D10" s="6"/>
      <c r="E10" s="7"/>
    </row>
    <row r="11" spans="1:5" ht="15.75">
      <c r="A11" s="148" t="s">
        <v>61</v>
      </c>
      <c r="B11" s="153" t="s">
        <v>128</v>
      </c>
      <c r="C11" s="154"/>
      <c r="D11" s="10"/>
      <c r="E11" s="11"/>
    </row>
    <row r="12" spans="1:5" ht="9.75" customHeight="1">
      <c r="A12" s="11"/>
      <c r="B12" s="11"/>
      <c r="C12" s="11"/>
      <c r="D12" s="11"/>
      <c r="E12" s="11"/>
    </row>
    <row r="13" spans="1:5" ht="15.75">
      <c r="A13" s="46" t="s">
        <v>19</v>
      </c>
      <c r="B13" s="47"/>
      <c r="C13" s="47"/>
      <c r="D13" s="48"/>
      <c r="E13" s="11"/>
    </row>
    <row r="14" spans="1:5" s="1" customFormat="1" ht="15.75">
      <c r="A14" s="45" t="s">
        <v>20</v>
      </c>
      <c r="B14" s="49" t="s">
        <v>21</v>
      </c>
      <c r="C14" s="45" t="s">
        <v>117</v>
      </c>
      <c r="D14" s="51" t="s">
        <v>4</v>
      </c>
      <c r="E14" s="86"/>
    </row>
    <row r="15" spans="1:5" ht="20.25" customHeight="1">
      <c r="A15" s="77">
        <v>1</v>
      </c>
      <c r="B15" s="71" t="s">
        <v>54</v>
      </c>
      <c r="C15" s="111"/>
      <c r="D15" s="112"/>
      <c r="E15" s="11"/>
    </row>
    <row r="16" spans="1:5" s="5" customFormat="1" ht="20.25" customHeight="1">
      <c r="A16" s="78" t="s">
        <v>42</v>
      </c>
      <c r="B16" s="74" t="s">
        <v>47</v>
      </c>
      <c r="C16" s="143">
        <v>0</v>
      </c>
      <c r="D16" s="62">
        <f>C16/C$29</f>
        <v>0</v>
      </c>
      <c r="E16" s="69"/>
    </row>
    <row r="17" spans="1:5" ht="20.25" customHeight="1">
      <c r="A17" s="78" t="s">
        <v>43</v>
      </c>
      <c r="B17" s="74" t="s">
        <v>48</v>
      </c>
      <c r="C17" s="144">
        <v>2750000</v>
      </c>
      <c r="D17" s="62">
        <f t="shared" ref="D17:D28" si="0">C17/C$29</f>
        <v>0.25</v>
      </c>
      <c r="E17" s="11"/>
    </row>
    <row r="18" spans="1:5" ht="20.25" customHeight="1">
      <c r="A18" s="78" t="s">
        <v>44</v>
      </c>
      <c r="B18" s="74" t="s">
        <v>49</v>
      </c>
      <c r="C18" s="144">
        <v>1430000</v>
      </c>
      <c r="D18" s="62">
        <f t="shared" si="0"/>
        <v>0.13</v>
      </c>
      <c r="E18" s="11"/>
    </row>
    <row r="19" spans="1:5" ht="20.25" customHeight="1">
      <c r="A19" s="78" t="s">
        <v>45</v>
      </c>
      <c r="B19" s="74" t="s">
        <v>50</v>
      </c>
      <c r="C19" s="144">
        <v>1100000</v>
      </c>
      <c r="D19" s="62">
        <f t="shared" si="0"/>
        <v>0.1</v>
      </c>
      <c r="E19" s="11"/>
    </row>
    <row r="20" spans="1:5" ht="20.25" customHeight="1">
      <c r="A20" s="78" t="s">
        <v>46</v>
      </c>
      <c r="B20" s="74" t="s">
        <v>51</v>
      </c>
      <c r="C20" s="144">
        <v>0</v>
      </c>
      <c r="D20" s="62">
        <f t="shared" si="0"/>
        <v>0</v>
      </c>
      <c r="E20" s="11"/>
    </row>
    <row r="21" spans="1:5" ht="20.25" customHeight="1">
      <c r="A21" s="78"/>
      <c r="B21" s="73" t="s">
        <v>55</v>
      </c>
      <c r="C21" s="109">
        <f>SUM(C16:C20)</f>
        <v>5280000</v>
      </c>
      <c r="D21" s="113">
        <f t="shared" si="0"/>
        <v>0.48</v>
      </c>
      <c r="E21" s="11"/>
    </row>
    <row r="22" spans="1:5" ht="20.25" customHeight="1">
      <c r="A22" s="78">
        <v>2</v>
      </c>
      <c r="B22" s="74" t="s">
        <v>22</v>
      </c>
      <c r="C22" s="146">
        <v>220000</v>
      </c>
      <c r="D22" s="59">
        <f t="shared" si="0"/>
        <v>0.02</v>
      </c>
      <c r="E22" s="11"/>
    </row>
    <row r="23" spans="1:5" ht="20.25" customHeight="1">
      <c r="A23" s="78">
        <v>3</v>
      </c>
      <c r="B23" s="74" t="s">
        <v>17</v>
      </c>
      <c r="C23" s="145">
        <v>0</v>
      </c>
      <c r="D23" s="62">
        <f t="shared" si="0"/>
        <v>0</v>
      </c>
      <c r="E23" s="11"/>
    </row>
    <row r="24" spans="1:5" ht="20.25" customHeight="1">
      <c r="A24" s="78">
        <v>4</v>
      </c>
      <c r="B24" s="74" t="s">
        <v>23</v>
      </c>
      <c r="C24" s="145">
        <v>3850000</v>
      </c>
      <c r="D24" s="62">
        <f t="shared" si="0"/>
        <v>0.35</v>
      </c>
      <c r="E24" s="11"/>
    </row>
    <row r="25" spans="1:5" ht="20.25" customHeight="1">
      <c r="A25" s="78">
        <v>5</v>
      </c>
      <c r="B25" s="74" t="s">
        <v>24</v>
      </c>
      <c r="C25" s="145">
        <v>1650000</v>
      </c>
      <c r="D25" s="62">
        <f t="shared" si="0"/>
        <v>0.15</v>
      </c>
      <c r="E25" s="11"/>
    </row>
    <row r="26" spans="1:5" ht="20.25" customHeight="1">
      <c r="A26" s="78">
        <v>6</v>
      </c>
      <c r="B26" s="74" t="s">
        <v>25</v>
      </c>
      <c r="C26" s="145">
        <v>0</v>
      </c>
      <c r="D26" s="62">
        <f t="shared" si="0"/>
        <v>0</v>
      </c>
      <c r="E26" s="11"/>
    </row>
    <row r="27" spans="1:5" ht="20.25" customHeight="1">
      <c r="A27" s="78">
        <v>7</v>
      </c>
      <c r="B27" s="74" t="s">
        <v>26</v>
      </c>
      <c r="C27" s="145">
        <v>0</v>
      </c>
      <c r="D27" s="62">
        <f t="shared" si="0"/>
        <v>0</v>
      </c>
      <c r="E27" s="11"/>
    </row>
    <row r="28" spans="1:5" ht="20.25" customHeight="1">
      <c r="A28" s="55">
        <v>8</v>
      </c>
      <c r="B28" s="133" t="s">
        <v>27</v>
      </c>
      <c r="C28" s="147">
        <v>0</v>
      </c>
      <c r="D28" s="62">
        <f t="shared" si="0"/>
        <v>0</v>
      </c>
      <c r="E28" s="126"/>
    </row>
    <row r="29" spans="1:5" s="1" customFormat="1" ht="20.25" customHeight="1">
      <c r="A29" s="45"/>
      <c r="B29" s="51" t="s">
        <v>28</v>
      </c>
      <c r="C29" s="76">
        <f>C21+C22+C23+C24+C25+C26+C27+C28</f>
        <v>11000000</v>
      </c>
      <c r="D29" s="114">
        <f>D21+D22+D23+D24+D25+D26+D27+D28</f>
        <v>1</v>
      </c>
      <c r="E29" s="86"/>
    </row>
    <row r="30" spans="1:5" ht="18" customHeight="1">
      <c r="A30" s="11"/>
      <c r="B30" s="11"/>
      <c r="C30" s="11"/>
      <c r="D30" s="11"/>
      <c r="E30" s="11"/>
    </row>
  </sheetData>
  <mergeCells count="1">
    <mergeCell ref="B11:C11"/>
  </mergeCells>
  <phoneticPr fontId="0" type="noConversion"/>
  <printOptions horizontalCentered="1"/>
  <pageMargins left="0.25" right="0.25" top="0.5" bottom="0.25" header="0.25" footer="0.15"/>
  <pageSetup scale="95" orientation="landscape" r:id="rId1"/>
  <headerFooter alignWithMargins="0">
    <oddHeader>&amp;L&amp;6&amp; SR-A3
&amp; Page &amp; 8
&amp; Revised 2-96</oddHeader>
    <oddFooter>&amp;L&amp;6 &amp;D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C56"/>
  <sheetViews>
    <sheetView zoomScale="75" workbookViewId="0">
      <selection activeCell="E12" sqref="E12"/>
    </sheetView>
  </sheetViews>
  <sheetFormatPr defaultRowHeight="12.75"/>
  <cols>
    <col min="1" max="1" width="90.83203125" customWidth="1"/>
    <col min="2" max="2" width="22.83203125" customWidth="1"/>
    <col min="3" max="3" width="20.83203125" customWidth="1"/>
  </cols>
  <sheetData>
    <row r="1" spans="1:3" ht="6.75" customHeight="1">
      <c r="A1" s="2"/>
      <c r="B1" s="2"/>
      <c r="C1" s="2"/>
    </row>
    <row r="2" spans="1:3" s="4" customFormat="1" ht="18.75">
      <c r="A2" s="8" t="s">
        <v>68</v>
      </c>
      <c r="B2" s="8"/>
      <c r="C2" s="8"/>
    </row>
    <row r="3" spans="1:3" s="4" customFormat="1" ht="18.75">
      <c r="A3" s="8" t="s">
        <v>53</v>
      </c>
      <c r="B3" s="8"/>
      <c r="C3" s="8"/>
    </row>
    <row r="4" spans="1:3">
      <c r="A4" s="6" t="s">
        <v>104</v>
      </c>
      <c r="B4" s="6"/>
      <c r="C4" s="6"/>
    </row>
    <row r="5" spans="1:3" s="3" customFormat="1" ht="15.75">
      <c r="A5" s="10" t="s">
        <v>29</v>
      </c>
      <c r="B5" s="10"/>
      <c r="C5" s="10"/>
    </row>
    <row r="6" spans="1:3" s="3" customFormat="1" ht="15.75">
      <c r="A6" s="10" t="s">
        <v>30</v>
      </c>
      <c r="B6" s="10"/>
      <c r="C6" s="10"/>
    </row>
    <row r="7" spans="1:3">
      <c r="A7" s="6"/>
      <c r="B7" s="6"/>
      <c r="C7" s="6"/>
    </row>
    <row r="8" spans="1:3">
      <c r="A8" s="35" t="s">
        <v>62</v>
      </c>
      <c r="B8" s="6"/>
      <c r="C8" s="6"/>
    </row>
    <row r="9" spans="1:3">
      <c r="A9" s="7"/>
      <c r="B9" s="7"/>
      <c r="C9" s="7"/>
    </row>
    <row r="10" spans="1:3" s="1" customFormat="1" ht="18" customHeight="1">
      <c r="A10" s="32" t="s">
        <v>31</v>
      </c>
      <c r="B10" s="13" t="s">
        <v>69</v>
      </c>
      <c r="C10" s="14" t="s">
        <v>4</v>
      </c>
    </row>
    <row r="11" spans="1:3" s="1" customFormat="1" ht="23.25" customHeight="1">
      <c r="A11" s="27" t="s">
        <v>70</v>
      </c>
      <c r="B11" s="15"/>
      <c r="C11" s="16"/>
    </row>
    <row r="12" spans="1:3" s="1" customFormat="1" ht="23.25" customHeight="1">
      <c r="A12" s="28" t="s">
        <v>33</v>
      </c>
      <c r="B12" s="29"/>
      <c r="C12" s="30"/>
    </row>
    <row r="13" spans="1:3" s="1" customFormat="1" ht="23.25" customHeight="1">
      <c r="A13" s="17" t="s">
        <v>71</v>
      </c>
      <c r="B13" s="29">
        <f>B11-B12</f>
        <v>0</v>
      </c>
      <c r="C13" s="30"/>
    </row>
    <row r="14" spans="1:3" s="1" customFormat="1" ht="23.25" customHeight="1">
      <c r="A14" s="28" t="s">
        <v>73</v>
      </c>
      <c r="B14" s="34"/>
      <c r="C14" s="30"/>
    </row>
    <row r="15" spans="1:3" ht="16.5" customHeight="1">
      <c r="A15" s="39" t="s">
        <v>75</v>
      </c>
      <c r="B15" s="36"/>
      <c r="C15" s="41" t="e">
        <f t="shared" ref="C15:C39" si="0">B15/B$41</f>
        <v>#DIV/0!</v>
      </c>
    </row>
    <row r="16" spans="1:3" ht="16.5" customHeight="1">
      <c r="A16" s="39" t="s">
        <v>34</v>
      </c>
      <c r="B16" s="25"/>
      <c r="C16" s="41" t="e">
        <f t="shared" si="0"/>
        <v>#DIV/0!</v>
      </c>
    </row>
    <row r="17" spans="1:3" ht="16.5" customHeight="1">
      <c r="A17" s="38" t="s">
        <v>63</v>
      </c>
      <c r="B17" s="25"/>
      <c r="C17" s="26" t="e">
        <f t="shared" si="0"/>
        <v>#DIV/0!</v>
      </c>
    </row>
    <row r="18" spans="1:3" ht="16.5" customHeight="1">
      <c r="A18" s="38" t="s">
        <v>86</v>
      </c>
      <c r="B18" s="25"/>
      <c r="C18" s="26" t="e">
        <f t="shared" si="0"/>
        <v>#DIV/0!</v>
      </c>
    </row>
    <row r="19" spans="1:3" ht="16.5" customHeight="1">
      <c r="A19" s="38" t="s">
        <v>35</v>
      </c>
      <c r="B19" s="25"/>
      <c r="C19" s="26" t="e">
        <f t="shared" si="0"/>
        <v>#DIV/0!</v>
      </c>
    </row>
    <row r="20" spans="1:3" ht="16.5" customHeight="1">
      <c r="A20" s="38" t="s">
        <v>37</v>
      </c>
      <c r="B20" s="25"/>
      <c r="C20" s="26" t="e">
        <f t="shared" si="0"/>
        <v>#DIV/0!</v>
      </c>
    </row>
    <row r="21" spans="1:3" ht="16.5" customHeight="1">
      <c r="A21" s="38" t="s">
        <v>76</v>
      </c>
      <c r="B21" s="25"/>
      <c r="C21" s="26" t="e">
        <f t="shared" si="0"/>
        <v>#DIV/0!</v>
      </c>
    </row>
    <row r="22" spans="1:3" ht="16.5" customHeight="1">
      <c r="A22" s="39" t="s">
        <v>64</v>
      </c>
      <c r="B22" s="25"/>
      <c r="C22" s="26" t="e">
        <f t="shared" si="0"/>
        <v>#DIV/0!</v>
      </c>
    </row>
    <row r="23" spans="1:3" ht="16.5" customHeight="1">
      <c r="A23" s="38" t="s">
        <v>65</v>
      </c>
      <c r="B23" s="25"/>
      <c r="C23" s="26" t="e">
        <f t="shared" si="0"/>
        <v>#DIV/0!</v>
      </c>
    </row>
    <row r="24" spans="1:3" ht="16.5" customHeight="1">
      <c r="A24" s="38" t="s">
        <v>87</v>
      </c>
      <c r="B24" s="25"/>
      <c r="C24" s="26" t="e">
        <f t="shared" si="0"/>
        <v>#DIV/0!</v>
      </c>
    </row>
    <row r="25" spans="1:3" ht="16.5" customHeight="1">
      <c r="A25" s="38" t="s">
        <v>77</v>
      </c>
      <c r="B25" s="25"/>
      <c r="C25" s="26" t="e">
        <f t="shared" si="0"/>
        <v>#DIV/0!</v>
      </c>
    </row>
    <row r="26" spans="1:3" ht="16.5" customHeight="1">
      <c r="A26" s="38" t="s">
        <v>78</v>
      </c>
      <c r="B26" s="25"/>
      <c r="C26" s="26" t="e">
        <f t="shared" si="0"/>
        <v>#DIV/0!</v>
      </c>
    </row>
    <row r="27" spans="1:3" ht="16.5" customHeight="1">
      <c r="A27" s="38" t="s">
        <v>79</v>
      </c>
      <c r="B27" s="25"/>
      <c r="C27" s="26" t="e">
        <f t="shared" si="0"/>
        <v>#DIV/0!</v>
      </c>
    </row>
    <row r="28" spans="1:3" ht="16.5" customHeight="1">
      <c r="A28" s="38" t="s">
        <v>36</v>
      </c>
      <c r="B28" s="25"/>
      <c r="C28" s="26" t="e">
        <f t="shared" si="0"/>
        <v>#DIV/0!</v>
      </c>
    </row>
    <row r="29" spans="1:3" ht="16.5" customHeight="1">
      <c r="A29" s="38" t="s">
        <v>67</v>
      </c>
      <c r="B29" s="25"/>
      <c r="C29" s="26" t="e">
        <f t="shared" si="0"/>
        <v>#DIV/0!</v>
      </c>
    </row>
    <row r="30" spans="1:3" ht="16.5" customHeight="1">
      <c r="A30" s="38" t="s">
        <v>38</v>
      </c>
      <c r="B30" s="25"/>
      <c r="C30" s="26" t="e">
        <f t="shared" si="0"/>
        <v>#DIV/0!</v>
      </c>
    </row>
    <row r="31" spans="1:3" ht="16.5" customHeight="1">
      <c r="A31" s="38" t="s">
        <v>80</v>
      </c>
      <c r="B31" s="25"/>
      <c r="C31" s="26" t="e">
        <f t="shared" si="0"/>
        <v>#DIV/0!</v>
      </c>
    </row>
    <row r="32" spans="1:3" ht="16.5" customHeight="1">
      <c r="A32" s="38" t="s">
        <v>81</v>
      </c>
      <c r="B32" s="25"/>
      <c r="C32" s="26" t="e">
        <f t="shared" si="0"/>
        <v>#DIV/0!</v>
      </c>
    </row>
    <row r="33" spans="1:3" ht="16.5" customHeight="1">
      <c r="A33" s="38" t="s">
        <v>82</v>
      </c>
      <c r="B33" s="25"/>
      <c r="C33" s="26" t="e">
        <f t="shared" si="0"/>
        <v>#DIV/0!</v>
      </c>
    </row>
    <row r="34" spans="1:3" ht="16.5" customHeight="1">
      <c r="A34" s="38" t="s">
        <v>83</v>
      </c>
      <c r="B34" s="25"/>
      <c r="C34" s="26" t="e">
        <f t="shared" si="0"/>
        <v>#DIV/0!</v>
      </c>
    </row>
    <row r="35" spans="1:3" ht="16.5" customHeight="1">
      <c r="A35" s="39" t="s">
        <v>39</v>
      </c>
      <c r="B35" s="25"/>
      <c r="C35" s="26" t="e">
        <f t="shared" si="0"/>
        <v>#DIV/0!</v>
      </c>
    </row>
    <row r="36" spans="1:3" ht="16.5" customHeight="1">
      <c r="A36" s="39" t="s">
        <v>40</v>
      </c>
      <c r="B36" s="25"/>
      <c r="C36" s="26" t="e">
        <f t="shared" si="0"/>
        <v>#DIV/0!</v>
      </c>
    </row>
    <row r="37" spans="1:3" ht="16.5" customHeight="1">
      <c r="A37" s="38" t="s">
        <v>84</v>
      </c>
      <c r="B37" s="25"/>
      <c r="C37" s="26" t="e">
        <f t="shared" si="0"/>
        <v>#DIV/0!</v>
      </c>
    </row>
    <row r="38" spans="1:3" ht="16.5" customHeight="1">
      <c r="A38" s="39" t="s">
        <v>66</v>
      </c>
      <c r="B38" s="25"/>
      <c r="C38" s="26" t="e">
        <f t="shared" si="0"/>
        <v>#DIV/0!</v>
      </c>
    </row>
    <row r="39" spans="1:3" ht="16.5" customHeight="1">
      <c r="A39" s="40" t="s">
        <v>85</v>
      </c>
      <c r="B39" s="20"/>
      <c r="C39" s="26" t="e">
        <f t="shared" si="0"/>
        <v>#DIV/0!</v>
      </c>
    </row>
    <row r="40" spans="1:3" ht="9" customHeight="1">
      <c r="A40" s="33"/>
      <c r="B40" s="19"/>
      <c r="C40" s="21"/>
    </row>
    <row r="41" spans="1:3" s="1" customFormat="1" ht="23.25" customHeight="1">
      <c r="A41" s="31" t="s">
        <v>74</v>
      </c>
      <c r="B41" s="18">
        <f>SUM(B15:B38)</f>
        <v>0</v>
      </c>
      <c r="C41" s="22" t="e">
        <f>SUM(C15:C38)</f>
        <v>#DIV/0!</v>
      </c>
    </row>
    <row r="42" spans="1:3" s="1" customFormat="1" ht="23.25" customHeight="1">
      <c r="A42" s="31" t="s">
        <v>52</v>
      </c>
      <c r="B42" s="18">
        <f>B13+B41</f>
        <v>0</v>
      </c>
      <c r="C42" s="16"/>
    </row>
    <row r="43" spans="1:3" s="1" customFormat="1" ht="23.25" customHeight="1">
      <c r="A43" s="31" t="s">
        <v>41</v>
      </c>
      <c r="B43" s="18"/>
      <c r="C43" s="16"/>
    </row>
    <row r="44" spans="1:3" s="1" customFormat="1" ht="23.25" customHeight="1">
      <c r="A44" s="23" t="s">
        <v>72</v>
      </c>
      <c r="B44" s="12">
        <f>B42-B43</f>
        <v>0</v>
      </c>
      <c r="C44" s="24"/>
    </row>
    <row r="45" spans="1:3">
      <c r="A45" s="7"/>
      <c r="B45" s="7"/>
      <c r="C45" s="7"/>
    </row>
    <row r="46" spans="1:3">
      <c r="A46" s="7"/>
      <c r="B46" s="7"/>
      <c r="C46" s="7"/>
    </row>
    <row r="47" spans="1:3">
      <c r="A47" s="7"/>
      <c r="B47" s="7"/>
      <c r="C47" s="7"/>
    </row>
    <row r="48" spans="1:3">
      <c r="A48" s="7"/>
      <c r="B48" s="7"/>
      <c r="C48" s="7"/>
    </row>
    <row r="49" spans="1:3">
      <c r="A49" s="7"/>
      <c r="B49" s="7"/>
      <c r="C49" s="7"/>
    </row>
    <row r="50" spans="1:3">
      <c r="A50" s="7"/>
      <c r="B50" s="7"/>
      <c r="C50" s="7"/>
    </row>
    <row r="51" spans="1:3">
      <c r="A51" s="7"/>
      <c r="B51" s="7"/>
      <c r="C51" s="7"/>
    </row>
    <row r="52" spans="1:3">
      <c r="A52" s="7"/>
      <c r="B52" s="7"/>
      <c r="C52" s="7"/>
    </row>
    <row r="53" spans="1:3">
      <c r="A53" s="7"/>
      <c r="B53" s="7"/>
      <c r="C53" s="7"/>
    </row>
    <row r="54" spans="1:3">
      <c r="A54" s="7"/>
      <c r="B54" s="7"/>
      <c r="C54" s="7"/>
    </row>
    <row r="55" spans="1:3">
      <c r="A55" s="7"/>
      <c r="B55" s="7"/>
      <c r="C55" s="7"/>
    </row>
    <row r="56" spans="1:3">
      <c r="A56" s="7"/>
      <c r="B56" s="7"/>
      <c r="C56" s="7"/>
    </row>
  </sheetData>
  <phoneticPr fontId="0" type="noConversion"/>
  <printOptions horizontalCentered="1" verticalCentered="1"/>
  <pageMargins left="0.25" right="0.25" top="0.2" bottom="0.2" header="0.25" footer="0.15"/>
  <pageSetup scale="70" orientation="landscape" r:id="rId1"/>
  <headerFooter alignWithMargins="0">
    <oddHeader>&amp;L&amp;"Times New Roman,Regular"&amp;6&amp; SR-A3
&amp; Page &amp; 9
&amp; Revised 5-99&amp;C&amp;"Times New Roman,Bold"&amp;14Oklahoma State Regents for Higher Education</oddHead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51"/>
  <sheetViews>
    <sheetView zoomScale="75" workbookViewId="0">
      <selection activeCell="C39" sqref="C39"/>
    </sheetView>
  </sheetViews>
  <sheetFormatPr defaultRowHeight="12.75"/>
  <cols>
    <col min="1" max="1" width="90.83203125" customWidth="1"/>
    <col min="2" max="2" width="22.83203125" customWidth="1"/>
    <col min="3" max="3" width="20.83203125" customWidth="1"/>
    <col min="4" max="4" width="5.33203125" customWidth="1"/>
  </cols>
  <sheetData>
    <row r="1" spans="1:3" ht="18.75" customHeight="1">
      <c r="A1" s="8" t="s">
        <v>113</v>
      </c>
      <c r="B1" s="37"/>
      <c r="C1" s="37"/>
    </row>
    <row r="2" spans="1:3" ht="9" customHeight="1">
      <c r="A2" s="2"/>
      <c r="B2" s="2"/>
      <c r="C2" s="2"/>
    </row>
    <row r="3" spans="1:3" s="4" customFormat="1" ht="18.75">
      <c r="A3" s="8" t="s">
        <v>115</v>
      </c>
      <c r="B3" s="8"/>
      <c r="C3" s="8"/>
    </row>
    <row r="4" spans="1:3" s="4" customFormat="1" ht="18.75">
      <c r="A4" s="8" t="s">
        <v>108</v>
      </c>
      <c r="B4" s="8"/>
      <c r="C4" s="8"/>
    </row>
    <row r="5" spans="1:3" ht="8.25" customHeight="1">
      <c r="A5" s="6"/>
      <c r="B5" s="6"/>
      <c r="C5" s="6"/>
    </row>
    <row r="6" spans="1:3" s="3" customFormat="1" ht="15.75">
      <c r="A6" s="10" t="s">
        <v>29</v>
      </c>
      <c r="B6" s="10"/>
      <c r="C6" s="10"/>
    </row>
    <row r="7" spans="1:3" s="3" customFormat="1" ht="15.75">
      <c r="A7" s="10" t="s">
        <v>30</v>
      </c>
      <c r="B7" s="10"/>
      <c r="C7" s="10"/>
    </row>
    <row r="8" spans="1:3" ht="9" customHeight="1">
      <c r="A8" s="6"/>
      <c r="B8" s="6"/>
      <c r="C8" s="6"/>
    </row>
    <row r="9" spans="1:3" ht="15.75" customHeight="1">
      <c r="A9" s="148" t="s">
        <v>130</v>
      </c>
      <c r="B9" s="157"/>
      <c r="C9" s="158"/>
    </row>
    <row r="10" spans="1:3" ht="9" customHeight="1">
      <c r="A10" s="11"/>
      <c r="B10" s="11"/>
      <c r="C10" s="11"/>
    </row>
    <row r="11" spans="1:3" s="1" customFormat="1" ht="18" customHeight="1">
      <c r="A11" s="79" t="s">
        <v>31</v>
      </c>
      <c r="B11" s="80" t="s">
        <v>117</v>
      </c>
      <c r="C11" s="81" t="s">
        <v>4</v>
      </c>
    </row>
    <row r="12" spans="1:3" s="1" customFormat="1" ht="19.5" customHeight="1">
      <c r="A12" s="82" t="s">
        <v>118</v>
      </c>
      <c r="B12" s="115">
        <v>0</v>
      </c>
      <c r="C12" s="116"/>
    </row>
    <row r="13" spans="1:3" s="1" customFormat="1" ht="18.75" customHeight="1">
      <c r="A13" s="83" t="s">
        <v>33</v>
      </c>
      <c r="B13" s="117">
        <v>0</v>
      </c>
      <c r="C13" s="118"/>
    </row>
    <row r="14" spans="1:3" s="1" customFormat="1" ht="18.75" customHeight="1">
      <c r="A14" s="84" t="s">
        <v>119</v>
      </c>
      <c r="B14" s="117">
        <f>B12-B13</f>
        <v>0</v>
      </c>
      <c r="C14" s="118"/>
    </row>
    <row r="15" spans="1:3" s="1" customFormat="1" ht="18.75" customHeight="1">
      <c r="A15" s="83" t="s">
        <v>122</v>
      </c>
      <c r="B15" s="119"/>
      <c r="C15" s="118"/>
    </row>
    <row r="16" spans="1:3" ht="16.5" customHeight="1">
      <c r="A16" s="120" t="s">
        <v>63</v>
      </c>
      <c r="B16" s="72">
        <v>220000</v>
      </c>
      <c r="C16" s="62">
        <f t="shared" ref="C16:C34" si="0">B16/B$36</f>
        <v>0.02</v>
      </c>
    </row>
    <row r="17" spans="1:4" ht="16.5" customHeight="1">
      <c r="A17" s="120" t="s">
        <v>96</v>
      </c>
      <c r="B17" s="72">
        <v>0</v>
      </c>
      <c r="C17" s="62">
        <f t="shared" si="0"/>
        <v>0</v>
      </c>
    </row>
    <row r="18" spans="1:4" ht="16.5" customHeight="1">
      <c r="A18" s="120" t="s">
        <v>37</v>
      </c>
      <c r="B18" s="72">
        <v>737000</v>
      </c>
      <c r="C18" s="62">
        <f t="shared" si="0"/>
        <v>6.7000000000000004E-2</v>
      </c>
    </row>
    <row r="19" spans="1:4" ht="16.5" customHeight="1">
      <c r="A19" s="120" t="s">
        <v>35</v>
      </c>
      <c r="B19" s="72">
        <v>0</v>
      </c>
      <c r="C19" s="62">
        <f t="shared" si="0"/>
        <v>0</v>
      </c>
    </row>
    <row r="20" spans="1:4" ht="16.5" customHeight="1">
      <c r="A20" s="120" t="s">
        <v>76</v>
      </c>
      <c r="B20" s="72">
        <v>0</v>
      </c>
      <c r="C20" s="62">
        <f t="shared" si="0"/>
        <v>0</v>
      </c>
    </row>
    <row r="21" spans="1:4" ht="16.5" customHeight="1">
      <c r="A21" s="120" t="s">
        <v>65</v>
      </c>
      <c r="B21" s="72">
        <v>0</v>
      </c>
      <c r="C21" s="62">
        <f t="shared" si="0"/>
        <v>0</v>
      </c>
    </row>
    <row r="22" spans="1:4" ht="16.5" customHeight="1">
      <c r="A22" s="120" t="s">
        <v>97</v>
      </c>
      <c r="B22" s="72">
        <v>0</v>
      </c>
      <c r="C22" s="62">
        <f t="shared" si="0"/>
        <v>0</v>
      </c>
    </row>
    <row r="23" spans="1:4" ht="16.5" customHeight="1">
      <c r="A23" s="120" t="s">
        <v>98</v>
      </c>
      <c r="B23" s="72">
        <v>0</v>
      </c>
      <c r="C23" s="62">
        <f t="shared" si="0"/>
        <v>0</v>
      </c>
    </row>
    <row r="24" spans="1:4" ht="16.5" customHeight="1">
      <c r="A24" s="120" t="s">
        <v>125</v>
      </c>
      <c r="B24" s="72">
        <v>0</v>
      </c>
      <c r="C24" s="62">
        <f t="shared" si="0"/>
        <v>0</v>
      </c>
    </row>
    <row r="25" spans="1:4" ht="16.5" customHeight="1">
      <c r="A25" s="120" t="s">
        <v>99</v>
      </c>
      <c r="B25" s="72">
        <v>0</v>
      </c>
      <c r="C25" s="62">
        <f t="shared" si="0"/>
        <v>0</v>
      </c>
    </row>
    <row r="26" spans="1:4" ht="16.5" customHeight="1">
      <c r="A26" s="120" t="s">
        <v>67</v>
      </c>
      <c r="B26" s="72">
        <v>2860000</v>
      </c>
      <c r="C26" s="62">
        <f t="shared" si="0"/>
        <v>0.26</v>
      </c>
    </row>
    <row r="27" spans="1:4" ht="16.5" customHeight="1">
      <c r="A27" s="120" t="s">
        <v>36</v>
      </c>
      <c r="B27" s="72">
        <v>0</v>
      </c>
      <c r="C27" s="62">
        <f t="shared" si="0"/>
        <v>0</v>
      </c>
    </row>
    <row r="28" spans="1:4" ht="16.5" customHeight="1">
      <c r="A28" s="120" t="s">
        <v>38</v>
      </c>
      <c r="B28" s="128">
        <v>1460000</v>
      </c>
      <c r="C28" s="62">
        <f t="shared" si="0"/>
        <v>0.13272727272727272</v>
      </c>
      <c r="D28" s="37"/>
    </row>
    <row r="29" spans="1:4" ht="16.5" customHeight="1">
      <c r="A29" s="120" t="s">
        <v>124</v>
      </c>
      <c r="B29" s="72">
        <v>100000</v>
      </c>
      <c r="C29" s="62">
        <f t="shared" si="0"/>
        <v>9.0909090909090905E-3</v>
      </c>
    </row>
    <row r="30" spans="1:4" ht="16.5" customHeight="1">
      <c r="A30" s="120" t="s">
        <v>100</v>
      </c>
      <c r="B30" s="72">
        <v>1698000</v>
      </c>
      <c r="C30" s="62">
        <f t="shared" si="0"/>
        <v>0.15436363636363637</v>
      </c>
    </row>
    <row r="31" spans="1:4" ht="16.5" customHeight="1">
      <c r="A31" s="120" t="s">
        <v>114</v>
      </c>
      <c r="B31" s="72">
        <v>1000000</v>
      </c>
      <c r="C31" s="62">
        <f t="shared" si="0"/>
        <v>9.0909090909090912E-2</v>
      </c>
    </row>
    <row r="32" spans="1:4" ht="16.5" customHeight="1">
      <c r="A32" s="120" t="s">
        <v>101</v>
      </c>
      <c r="B32" s="72">
        <v>2495000</v>
      </c>
      <c r="C32" s="62">
        <f t="shared" si="0"/>
        <v>0.22681818181818181</v>
      </c>
    </row>
    <row r="33" spans="1:3" ht="16.5" customHeight="1">
      <c r="A33" s="120" t="s">
        <v>84</v>
      </c>
      <c r="B33" s="72">
        <v>100000</v>
      </c>
      <c r="C33" s="62">
        <f t="shared" si="0"/>
        <v>9.0909090909090905E-3</v>
      </c>
    </row>
    <row r="34" spans="1:3" ht="16.5" customHeight="1">
      <c r="A34" s="121" t="s">
        <v>85</v>
      </c>
      <c r="B34" s="75">
        <v>330000</v>
      </c>
      <c r="C34" s="62">
        <f t="shared" si="0"/>
        <v>0.03</v>
      </c>
    </row>
    <row r="35" spans="1:3" ht="8.25" customHeight="1">
      <c r="A35" s="137"/>
      <c r="B35" s="58"/>
      <c r="C35" s="62"/>
    </row>
    <row r="36" spans="1:3" s="1" customFormat="1" ht="18.75" customHeight="1">
      <c r="A36" s="85" t="s">
        <v>120</v>
      </c>
      <c r="B36" s="122">
        <f>SUM(B16:B35)</f>
        <v>11000000</v>
      </c>
      <c r="C36" s="87">
        <f>SUM(C16:C34)</f>
        <v>1</v>
      </c>
    </row>
    <row r="37" spans="1:3" s="1" customFormat="1" ht="18.75" customHeight="1">
      <c r="A37" s="85" t="s">
        <v>52</v>
      </c>
      <c r="B37" s="122">
        <f>B14+B36</f>
        <v>11000000</v>
      </c>
      <c r="C37" s="116"/>
    </row>
    <row r="38" spans="1:3" s="1" customFormat="1" ht="18.75" customHeight="1">
      <c r="A38" s="85" t="s">
        <v>123</v>
      </c>
      <c r="B38" s="122">
        <f>'Schedule A - II'!E22</f>
        <v>11000000</v>
      </c>
      <c r="C38" s="116"/>
    </row>
    <row r="39" spans="1:3" s="1" customFormat="1" ht="18.75" customHeight="1">
      <c r="A39" s="88" t="s">
        <v>121</v>
      </c>
      <c r="B39" s="109">
        <f>B37-B38</f>
        <v>0</v>
      </c>
      <c r="C39" s="123"/>
    </row>
    <row r="40" spans="1:3">
      <c r="A40" s="7"/>
      <c r="B40" s="7"/>
      <c r="C40" s="7"/>
    </row>
    <row r="41" spans="1:3">
      <c r="A41" s="7"/>
      <c r="B41" s="7"/>
      <c r="C41" s="7"/>
    </row>
    <row r="42" spans="1:3">
      <c r="A42" s="7"/>
      <c r="B42" s="7"/>
      <c r="C42" s="7"/>
    </row>
    <row r="43" spans="1:3">
      <c r="A43" s="7"/>
      <c r="B43" s="7"/>
      <c r="C43" s="7"/>
    </row>
    <row r="44" spans="1:3">
      <c r="A44" s="7"/>
      <c r="B44" s="7"/>
      <c r="C44" s="7"/>
    </row>
    <row r="45" spans="1:3">
      <c r="A45" s="7"/>
      <c r="B45" s="7"/>
      <c r="C45" s="7"/>
    </row>
    <row r="46" spans="1:3">
      <c r="A46" s="7"/>
      <c r="B46" s="7"/>
      <c r="C46" s="7"/>
    </row>
    <row r="47" spans="1:3">
      <c r="A47" s="7"/>
      <c r="B47" s="7"/>
      <c r="C47" s="7"/>
    </row>
    <row r="48" spans="1:3">
      <c r="A48" s="7"/>
      <c r="B48" s="7"/>
      <c r="C48" s="7"/>
    </row>
    <row r="49" spans="1:3">
      <c r="A49" s="7"/>
      <c r="B49" s="7"/>
      <c r="C49" s="7"/>
    </row>
    <row r="50" spans="1:3">
      <c r="A50" s="7"/>
      <c r="B50" s="7"/>
      <c r="C50" s="7"/>
    </row>
    <row r="51" spans="1:3">
      <c r="A51" s="7"/>
      <c r="B51" s="7"/>
      <c r="C51" s="7"/>
    </row>
  </sheetData>
  <mergeCells count="1">
    <mergeCell ref="B9:C9"/>
  </mergeCells>
  <phoneticPr fontId="0" type="noConversion"/>
  <printOptions horizontalCentered="1" verticalCentered="1"/>
  <pageMargins left="0" right="0" top="0.2" bottom="0.2" header="0.25" footer="0.15"/>
  <pageSetup scale="85" orientation="landscape" r:id="rId1"/>
  <headerFooter alignWithMargins="0">
    <oddHeader>&amp;L&amp;"Times New Roman,Regular"&amp;6&amp; SR-A3
&amp; Page &amp; 9
&amp; Revised 3-2004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Notes 06</vt:lpstr>
      <vt:lpstr>Comments</vt:lpstr>
      <vt:lpstr>Schedule C-IA</vt:lpstr>
      <vt:lpstr>Schedule A - II</vt:lpstr>
      <vt:lpstr>Schedule B - II</vt:lpstr>
      <vt:lpstr>Schedule C - II  (2)</vt:lpstr>
      <vt:lpstr>Schedule C - II  </vt:lpstr>
      <vt:lpstr>'Schedule B - II'!Print_Area</vt:lpstr>
      <vt:lpstr>'Schedule C - II 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Eisenhour</dc:creator>
  <cp:lastModifiedBy>padmava</cp:lastModifiedBy>
  <cp:lastPrinted>2009-06-05T14:16:45Z</cp:lastPrinted>
  <dcterms:created xsi:type="dcterms:W3CDTF">1997-04-10T14:32:54Z</dcterms:created>
  <dcterms:modified xsi:type="dcterms:W3CDTF">2009-06-29T21:08:56Z</dcterms:modified>
</cp:coreProperties>
</file>