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3"/>
  </bookViews>
  <sheets>
    <sheet name="Notes 06" sheetId="19" state="hidden" r:id="rId1"/>
    <sheet name="Comments" sheetId="24" state="hidden" r:id="rId2"/>
    <sheet name="Stimulus Form" sheetId="25" r:id="rId3"/>
    <sheet name="Schedule A - I" sheetId="1" r:id="rId4"/>
    <sheet name="Schedule B - I" sheetId="2" r:id="rId5"/>
    <sheet name="Schedule C - I" sheetId="15" r:id="rId6"/>
    <sheet name="Schedule C - II  (2)" sheetId="16" state="hidden" r:id="rId7"/>
  </sheets>
  <externalReferences>
    <externalReference r:id="rId8"/>
  </externalReferences>
  <definedNames>
    <definedName name="Courses_and_FTE">#REF!</definedName>
    <definedName name="Mandatory_Sorted">'[1]Mand Sum'!#REF!</definedName>
    <definedName name="_xlnm.Print_Area" localSheetId="3">'Schedule A - I'!$A$1:$F$117</definedName>
    <definedName name="_xlnm.Print_Area" localSheetId="5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E33" i="1"/>
  <c r="E31"/>
  <c r="E25"/>
  <c r="C17" i="25"/>
  <c r="C25"/>
  <c r="C35"/>
  <c r="B31" i="15"/>
  <c r="C28" s="1"/>
  <c r="E55" i="1"/>
  <c r="E60"/>
  <c r="E66"/>
  <c r="E76"/>
  <c r="E91"/>
  <c r="E98"/>
  <c r="E109"/>
  <c r="E115"/>
  <c r="F17"/>
  <c r="F18"/>
  <c r="F19"/>
  <c r="F20"/>
  <c r="F21"/>
  <c r="F22"/>
  <c r="F23"/>
  <c r="F24"/>
  <c r="F25"/>
  <c r="C18" i="2"/>
  <c r="C26"/>
  <c r="B15" i="15"/>
  <c r="B32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E117" i="1"/>
  <c r="F98"/>
  <c r="F55"/>
  <c r="C18" i="15"/>
  <c r="C30"/>
  <c r="F60" i="1"/>
  <c r="F109"/>
  <c r="F91"/>
  <c r="F66"/>
  <c r="F76"/>
  <c r="F115"/>
  <c r="F117" s="1"/>
  <c r="C29" i="15"/>
  <c r="C25"/>
  <c r="C21"/>
  <c r="C26"/>
  <c r="C24"/>
  <c r="C22"/>
  <c r="C20"/>
  <c r="C17"/>
  <c r="D23" i="2"/>
  <c r="D13"/>
  <c r="D15"/>
  <c r="D21"/>
  <c r="D16"/>
  <c r="D24"/>
  <c r="B33" i="15"/>
  <c r="B34" s="1"/>
  <c r="D19" i="2"/>
  <c r="D14"/>
  <c r="D22"/>
  <c r="D18"/>
  <c r="D25"/>
  <c r="D20"/>
  <c r="D17"/>
  <c r="D26"/>
  <c r="D13" i="25"/>
  <c r="D20"/>
  <c r="D17"/>
  <c r="D23"/>
  <c r="D19"/>
  <c r="D14"/>
  <c r="D18"/>
  <c r="D24"/>
  <c r="D22"/>
  <c r="D21"/>
  <c r="D16"/>
  <c r="D12"/>
  <c r="D15"/>
  <c r="C43"/>
  <c r="D25"/>
  <c r="C23" i="15" l="1"/>
  <c r="C27"/>
  <c r="C19"/>
  <c r="C31" s="1"/>
  <c r="E30" i="1"/>
  <c r="E34"/>
  <c r="F30" s="1"/>
  <c r="F31" l="1"/>
  <c r="F32"/>
  <c r="F34"/>
  <c r="F33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</rPr>
          <t>Mike Chambless:</t>
        </r>
        <r>
          <rPr>
            <sz val="8"/>
            <color indexed="81"/>
            <rFont val="Tahoma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comments3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<sst xmlns="http://schemas.openxmlformats.org/spreadsheetml/2006/main" count="289" uniqueCount="203">
  <si>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</si>
  <si>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</si>
  <si>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</si>
  <si>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</si>
  <si>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</si>
  <si>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</si>
  <si>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</si>
  <si>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</si>
  <si>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</si>
  <si>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</si>
  <si>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</si>
  <si>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</si>
  <si>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</si>
  <si>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</si>
  <si>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</si>
  <si>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</si>
  <si>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</si>
  <si>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</si>
  <si>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</si>
  <si>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</si>
  <si>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</si>
  <si>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</si>
  <si>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</si>
  <si>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</si>
  <si>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</si>
  <si>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</si>
  <si>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</si>
  <si>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</si>
  <si>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</si>
  <si>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</si>
  <si>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</si>
  <si>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</si>
  <si>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</si>
  <si>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</si>
  <si>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</si>
  <si>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</si>
  <si>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</si>
  <si>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</si>
  <si>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</si>
  <si>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</si>
  <si>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</si>
  <si>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</si>
  <si>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</si>
  <si>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</si>
  <si>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</si>
  <si>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</si>
  <si>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</si>
  <si>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</si>
  <si>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</si>
  <si>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</si>
  <si>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</si>
  <si>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</si>
  <si>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</si>
  <si>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</si>
  <si>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</si>
  <si>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</si>
  <si>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</si>
  <si>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</si>
  <si>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</si>
  <si>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</si>
  <si>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</si>
  <si>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</si>
  <si>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</si>
  <si>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</si>
  <si>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</si>
  <si>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</si>
  <si>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</si>
  <si>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</si>
  <si>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</si>
  <si>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</si>
  <si>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</si>
  <si>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</si>
  <si>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</si>
  <si>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</si>
  <si>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</si>
  <si>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</si>
  <si>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</si>
  <si>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</si>
  <si>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</si>
  <si>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</si>
  <si>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</si>
  <si>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</si>
  <si>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</si>
  <si>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</si>
  <si>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Academic Administration</t>
  </si>
  <si>
    <t>Student Admissions</t>
  </si>
  <si>
    <t>Student Records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</si>
  <si>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</si>
  <si>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</si>
  <si>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</si>
  <si>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</si>
  <si>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</si>
  <si>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</si>
  <si>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</si>
  <si>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</si>
  <si>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</si>
  <si>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</si>
  <si>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</si>
  <si>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</si>
  <si>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</si>
  <si>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</si>
  <si>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</si>
  <si>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</si>
  <si>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</si>
  <si>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</si>
  <si>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</si>
  <si>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</si>
  <si>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</si>
  <si>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</si>
  <si>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General Administration</t>
  </si>
  <si>
    <t>Total Personnel Service</t>
  </si>
  <si>
    <t>Schedule A-1</t>
  </si>
  <si>
    <t xml:space="preserve">       Student Fees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</si>
  <si>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</si>
  <si>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</si>
  <si>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</si>
  <si>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</si>
  <si>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</si>
  <si>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</si>
  <si>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</si>
  <si>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</si>
  <si>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 xml:space="preserve">Nonresident Tuition Waivers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</si>
  <si>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</si>
  <si>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</si>
  <si>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</si>
  <si>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</si>
  <si>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Agency #</t>
  </si>
  <si>
    <t>Date Submitted: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</si>
  <si>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</si>
  <si>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</si>
  <si>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</si>
  <si>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</si>
  <si>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</si>
  <si>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</si>
  <si>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</si>
  <si>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</si>
  <si>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</si>
  <si>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</si>
  <si>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</si>
  <si>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</si>
  <si>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</si>
  <si>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</si>
  <si>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</si>
  <si>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</si>
  <si>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</si>
  <si>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</si>
  <si>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</si>
  <si>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</si>
  <si>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</si>
  <si>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</si>
  <si>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</si>
  <si>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</si>
  <si>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</si>
  <si>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</si>
  <si>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</si>
  <si>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</si>
  <si>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 Gifts, Endowments and Bequests      </t>
  </si>
  <si>
    <t>DO NOT USE - THIS SCHEDULE SHOWS CHANGES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</si>
  <si>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</si>
  <si>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</si>
  <si>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</si>
  <si>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</si>
  <si>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</si>
  <si>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State Appropriated Funds - Grants, Contracts and Reimbursements</t>
  </si>
  <si>
    <t xml:space="preserve">       Other Grants, Contracts and Reimbursements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</si>
  <si>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</si>
  <si>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</si>
  <si>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</si>
  <si>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</si>
  <si>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</si>
  <si>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Ancillary Support/Organized Activities</t>
  </si>
  <si>
    <t>Academic Personnel Development</t>
  </si>
  <si>
    <t xml:space="preserve">       State Appropriated Funds - For Operations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</si>
  <si>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</si>
  <si>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</si>
  <si>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</si>
  <si>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</si>
  <si>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 xml:space="preserve">      (net of FY2009 encumbrances/expenditures)</t>
  </si>
  <si>
    <t>4.  Projected FY2010 Receipts:</t>
  </si>
  <si>
    <t>5.  Total Projected FY2010 Receipts</t>
  </si>
  <si>
    <t>7.  Less Budgeted Expenditures for FY2010 Operations</t>
  </si>
  <si>
    <t>8.  Projected Unobligated Reserve Balance June 30, 2010 (line 6  -  line 7)</t>
  </si>
  <si>
    <t>Updated FY2009 forms to Fy2010.</t>
  </si>
  <si>
    <t>Entered OU data into new FY2010 forms, made format adjustments.  All formulas and worksheets appear to be ready for distribution to instiutions.</t>
  </si>
  <si>
    <t>State Appropriated Funds - Operations Budget</t>
  </si>
  <si>
    <t xml:space="preserve">       Federal Stimulus Funds - ARRA</t>
  </si>
  <si>
    <t>Federal Stimulus Funds - ARRA</t>
  </si>
  <si>
    <t xml:space="preserve">Budgeted Federal State Stabilization Funds </t>
  </si>
  <si>
    <t>Plan-of-Action for ARRA Budgeted Expenditure Summary - FY2010</t>
  </si>
  <si>
    <t>Date:</t>
  </si>
  <si>
    <t>OPERATIONS REPORT - EXPENDITURES BY OBJECT</t>
  </si>
  <si>
    <t>Number of Jobs Created in FY2010</t>
  </si>
  <si>
    <t>Number of Jobs Retained in FY2010</t>
  </si>
  <si>
    <t>Person Authorized to Sign as Institutional Certification Officer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</si>
  <si>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</si>
  <si>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V. Burns Hargis</t>
  </si>
  <si>
    <t>Oklahoma Cooperative Extension Service</t>
  </si>
  <si>
    <t>012</t>
  </si>
  <si>
    <t>Institution Name:     Oklahoma Cooperative Extension Service</t>
  </si>
  <si>
    <t xml:space="preserve">Name:     Rita Hesser              </t>
  </si>
  <si>
    <t xml:space="preserve">Contact email:     rita.hesser@okstate.edu  </t>
  </si>
  <si>
    <t xml:space="preserve">Contact phone:     (405) 744-5873     </t>
  </si>
  <si>
    <t>40 FTE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</si>
</sst>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</numFmts>
  <fonts count="29">
    <font>
      <sz val="10"/>
      <name val="Palatino"/>
      <family val="1"/>
    </font>
    <font>
      <sz val="10"/>
      <name val="Arial"/>
    </font>
    <font>
      <b/>
      <sz val="10"/>
      <name val="Palatino"/>
    </font>
    <font>
      <b/>
      <sz val="10"/>
      <name val="Palatino"/>
      <family val="1"/>
    </font>
    <font>
      <sz val="11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</font>
    <font>
      <sz val="8"/>
      <name val="Palatino"/>
      <family val="1"/>
    </font>
    <font>
      <b/>
      <sz val="8"/>
      <color indexed="81"/>
      <name val="Tahoma"/>
    </font>
    <font>
      <sz val="12"/>
      <color indexed="10"/>
      <name val="Times New Roman"/>
      <family val="1"/>
    </font>
    <font>
      <b/>
      <sz val="8"/>
      <name val="Times New Roman"/>
      <family val="1"/>
    </font>
    <font>
      <sz val="10"/>
      <name val="Times New Roman"/>
    </font>
    <font>
      <sz val="8"/>
      <name val="Times New Roman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</font>
    <font>
      <sz val="12"/>
      <name val="times new roman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0" fontId="7" fillId="0" borderId="0" xfId="0" applyFont="1"/>
    <xf numFmtId="166" fontId="7" fillId="0" borderId="6" xfId="8" applyNumberFormat="1" applyFont="1" applyBorder="1"/>
    <xf numFmtId="0" fontId="13" fillId="0" borderId="0" xfId="0" applyFont="1"/>
    <xf numFmtId="164" fontId="11" fillId="0" borderId="0" xfId="13" applyNumberFormat="1" applyFont="1" applyAlignment="1">
      <alignment horizontal="centerContinuous"/>
    </xf>
    <xf numFmtId="166" fontId="8" fillId="0" borderId="0" xfId="8" applyNumberFormat="1" applyFont="1"/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6" fontId="7" fillId="0" borderId="7" xfId="8" applyNumberFormat="1" applyFont="1" applyBorder="1"/>
    <xf numFmtId="0" fontId="7" fillId="0" borderId="8" xfId="0" applyFont="1" applyBorder="1" applyAlignment="1">
      <alignment horizontal="right"/>
    </xf>
    <xf numFmtId="0" fontId="7" fillId="0" borderId="9" xfId="0" applyFont="1" applyBorder="1"/>
    <xf numFmtId="166" fontId="7" fillId="0" borderId="8" xfId="8" applyNumberFormat="1" applyFont="1" applyBorder="1"/>
    <xf numFmtId="0" fontId="8" fillId="0" borderId="8" xfId="0" applyFont="1" applyBorder="1"/>
    <xf numFmtId="165" fontId="8" fillId="0" borderId="8" xfId="1" applyNumberFormat="1" applyFont="1" applyBorder="1"/>
    <xf numFmtId="164" fontId="8" fillId="0" borderId="8" xfId="13" applyNumberFormat="1" applyFont="1" applyBorder="1" applyAlignment="1">
      <alignment horizontal="right"/>
    </xf>
    <xf numFmtId="164" fontId="7" fillId="0" borderId="8" xfId="13" applyNumberFormat="1" applyFont="1" applyBorder="1" applyAlignment="1">
      <alignment horizontal="right"/>
    </xf>
    <xf numFmtId="0" fontId="7" fillId="0" borderId="10" xfId="0" applyFont="1" applyBorder="1"/>
    <xf numFmtId="0" fontId="7" fillId="0" borderId="6" xfId="0" applyFont="1" applyBorder="1" applyAlignment="1">
      <alignment horizontal="right"/>
    </xf>
    <xf numFmtId="165" fontId="8" fillId="0" borderId="11" xfId="1" applyNumberFormat="1" applyFont="1" applyBorder="1"/>
    <xf numFmtId="164" fontId="8" fillId="0" borderId="11" xfId="13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7" fillId="0" borderId="12" xfId="0" applyFont="1" applyBorder="1"/>
    <xf numFmtId="0" fontId="7" fillId="0" borderId="13" xfId="0" applyFont="1" applyBorder="1"/>
    <xf numFmtId="166" fontId="7" fillId="0" borderId="11" xfId="8" applyNumberFormat="1" applyFont="1" applyBorder="1"/>
    <xf numFmtId="0" fontId="7" fillId="0" borderId="11" xfId="0" applyFont="1" applyBorder="1" applyAlignment="1">
      <alignment horizontal="right"/>
    </xf>
    <xf numFmtId="0" fontId="7" fillId="0" borderId="14" xfId="0" applyFont="1" applyBorder="1"/>
    <xf numFmtId="0" fontId="7" fillId="2" borderId="1" xfId="0" applyFont="1" applyFill="1" applyBorder="1" applyAlignment="1">
      <alignment horizontal="centerContinuous"/>
    </xf>
    <xf numFmtId="0" fontId="8" fillId="0" borderId="14" xfId="0" applyFont="1" applyBorder="1"/>
    <xf numFmtId="0" fontId="7" fillId="0" borderId="11" xfId="0" applyFont="1" applyBorder="1"/>
    <xf numFmtId="0" fontId="7" fillId="0" borderId="1" xfId="0" applyFont="1" applyBorder="1" applyAlignment="1">
      <alignment horizontal="left"/>
    </xf>
    <xf numFmtId="44" fontId="8" fillId="0" borderId="11" xfId="8" applyNumberFormat="1" applyFont="1" applyBorder="1"/>
    <xf numFmtId="0" fontId="0" fillId="0" borderId="0" xfId="0" applyAlignment="1">
      <alignment horizontal="centerContinuous"/>
    </xf>
    <xf numFmtId="0" fontId="8" fillId="0" borderId="13" xfId="0" applyFont="1" applyFill="1" applyBorder="1"/>
    <xf numFmtId="0" fontId="15" fillId="0" borderId="13" xfId="0" applyFont="1" applyFill="1" applyBorder="1"/>
    <xf numFmtId="0" fontId="8" fillId="0" borderId="14" xfId="0" applyFont="1" applyFill="1" applyBorder="1"/>
    <xf numFmtId="164" fontId="15" fillId="0" borderId="11" xfId="13" applyNumberFormat="1" applyFont="1" applyBorder="1" applyAlignment="1">
      <alignment horizontal="right"/>
    </xf>
    <xf numFmtId="41" fontId="11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11" fillId="2" borderId="2" xfId="0" applyFont="1" applyFill="1" applyBorder="1" applyAlignment="1">
      <alignment horizontal="centerContinuous"/>
    </xf>
    <xf numFmtId="0" fontId="11" fillId="2" borderId="3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1" fillId="0" borderId="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1" fillId="0" borderId="17" xfId="0" applyFont="1" applyBorder="1"/>
    <xf numFmtId="0" fontId="12" fillId="0" borderId="16" xfId="0" applyFont="1" applyBorder="1"/>
    <xf numFmtId="0" fontId="12" fillId="0" borderId="9" xfId="0" applyFont="1" applyBorder="1" applyAlignment="1">
      <alignment horizontal="center"/>
    </xf>
    <xf numFmtId="0" fontId="12" fillId="0" borderId="22" xfId="0" applyFont="1" applyBorder="1"/>
    <xf numFmtId="0" fontId="12" fillId="0" borderId="8" xfId="0" applyFont="1" applyBorder="1"/>
    <xf numFmtId="41" fontId="12" fillId="0" borderId="8" xfId="8" applyNumberFormat="1" applyFont="1" applyBorder="1"/>
    <xf numFmtId="164" fontId="12" fillId="0" borderId="8" xfId="13" applyNumberFormat="1" applyFont="1" applyBorder="1" applyAlignment="1">
      <alignment horizontal="right"/>
    </xf>
    <xf numFmtId="0" fontId="12" fillId="0" borderId="23" xfId="0" applyFont="1" applyBorder="1"/>
    <xf numFmtId="0" fontId="12" fillId="0" borderId="11" xfId="0" applyFont="1" applyBorder="1"/>
    <xf numFmtId="41" fontId="12" fillId="0" borderId="11" xfId="1" applyNumberFormat="1" applyFont="1" applyBorder="1"/>
    <xf numFmtId="164" fontId="12" fillId="0" borderId="11" xfId="13" applyNumberFormat="1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0" fontId="11" fillId="0" borderId="19" xfId="0" applyFont="1" applyBorder="1"/>
    <xf numFmtId="0" fontId="11" fillId="0" borderId="6" xfId="0" applyFont="1" applyBorder="1"/>
    <xf numFmtId="41" fontId="11" fillId="0" borderId="6" xfId="8" applyNumberFormat="1" applyFont="1" applyBorder="1"/>
    <xf numFmtId="164" fontId="11" fillId="0" borderId="6" xfId="13" applyNumberFormat="1" applyFont="1" applyBorder="1" applyAlignment="1">
      <alignment horizontal="right"/>
    </xf>
    <xf numFmtId="41" fontId="12" fillId="0" borderId="0" xfId="0" applyNumberFormat="1" applyFont="1"/>
    <xf numFmtId="41" fontId="11" fillId="2" borderId="3" xfId="0" applyNumberFormat="1" applyFont="1" applyFill="1" applyBorder="1" applyAlignment="1">
      <alignment horizontal="centerContinuous"/>
    </xf>
    <xf numFmtId="41" fontId="11" fillId="0" borderId="1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/>
    <xf numFmtId="41" fontId="11" fillId="0" borderId="16" xfId="0" applyNumberFormat="1" applyFont="1" applyBorder="1"/>
    <xf numFmtId="0" fontId="12" fillId="0" borderId="0" xfId="0" applyFont="1" applyBorder="1"/>
    <xf numFmtId="0" fontId="12" fillId="0" borderId="17" xfId="0" applyFont="1" applyBorder="1"/>
    <xf numFmtId="164" fontId="12" fillId="0" borderId="16" xfId="13" applyNumberFormat="1" applyFont="1" applyBorder="1"/>
    <xf numFmtId="0" fontId="11" fillId="0" borderId="9" xfId="0" applyFont="1" applyBorder="1" applyAlignment="1">
      <alignment horizontal="center"/>
    </xf>
    <xf numFmtId="0" fontId="11" fillId="0" borderId="0" xfId="0" applyFont="1" applyBorder="1"/>
    <xf numFmtId="0" fontId="11" fillId="0" borderId="5" xfId="0" applyFont="1" applyBorder="1"/>
    <xf numFmtId="41" fontId="11" fillId="0" borderId="5" xfId="1" applyNumberFormat="1" applyFont="1" applyBorder="1"/>
    <xf numFmtId="164" fontId="11" fillId="0" borderId="5" xfId="13" applyNumberFormat="1" applyFont="1" applyBorder="1" applyAlignment="1">
      <alignment horizontal="right"/>
    </xf>
    <xf numFmtId="0" fontId="12" fillId="0" borderId="5" xfId="0" applyFont="1" applyBorder="1"/>
    <xf numFmtId="41" fontId="12" fillId="0" borderId="5" xfId="1" applyNumberFormat="1" applyFont="1" applyBorder="1"/>
    <xf numFmtId="164" fontId="12" fillId="0" borderId="5" xfId="13" applyNumberFormat="1" applyFont="1" applyBorder="1" applyAlignment="1">
      <alignment horizontal="right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41" fontId="11" fillId="0" borderId="4" xfId="8" applyNumberFormat="1" applyFont="1" applyBorder="1"/>
    <xf numFmtId="164" fontId="11" fillId="0" borderId="4" xfId="13" applyNumberFormat="1" applyFont="1" applyBorder="1" applyAlignment="1">
      <alignment horizontal="right"/>
    </xf>
    <xf numFmtId="0" fontId="12" fillId="0" borderId="10" xfId="0" applyFont="1" applyBorder="1" applyAlignment="1">
      <alignment horizontal="center"/>
    </xf>
    <xf numFmtId="41" fontId="12" fillId="0" borderId="0" xfId="1" applyNumberFormat="1" applyFont="1"/>
    <xf numFmtId="164" fontId="12" fillId="0" borderId="0" xfId="13" applyNumberFormat="1" applyFont="1"/>
    <xf numFmtId="41" fontId="11" fillId="2" borderId="3" xfId="1" applyNumberFormat="1" applyFont="1" applyFill="1" applyBorder="1" applyAlignment="1">
      <alignment horizontal="centerContinuous"/>
    </xf>
    <xf numFmtId="164" fontId="11" fillId="2" borderId="4" xfId="13" applyNumberFormat="1" applyFont="1" applyFill="1" applyBorder="1" applyAlignment="1">
      <alignment horizontal="centerContinuous"/>
    </xf>
    <xf numFmtId="41" fontId="11" fillId="0" borderId="1" xfId="1" applyNumberFormat="1" applyFont="1" applyBorder="1" applyAlignment="1">
      <alignment horizontal="center"/>
    </xf>
    <xf numFmtId="164" fontId="11" fillId="0" borderId="4" xfId="13" applyNumberFormat="1" applyFont="1" applyBorder="1" applyAlignment="1">
      <alignment horizontal="center"/>
    </xf>
    <xf numFmtId="41" fontId="12" fillId="0" borderId="11" xfId="8" applyNumberFormat="1" applyFont="1" applyBorder="1"/>
    <xf numFmtId="0" fontId="11" fillId="2" borderId="4" xfId="0" applyFont="1" applyFill="1" applyBorder="1" applyAlignment="1"/>
    <xf numFmtId="0" fontId="11" fillId="0" borderId="4" xfId="0" applyFont="1" applyBorder="1" applyAlignment="1"/>
    <xf numFmtId="0" fontId="12" fillId="0" borderId="24" xfId="0" applyFont="1" applyBorder="1"/>
    <xf numFmtId="164" fontId="12" fillId="0" borderId="12" xfId="13" applyNumberFormat="1" applyFont="1" applyBorder="1" applyAlignment="1">
      <alignment horizontal="right"/>
    </xf>
    <xf numFmtId="164" fontId="12" fillId="0" borderId="7" xfId="13" applyNumberFormat="1" applyFont="1" applyBorder="1" applyAlignment="1"/>
    <xf numFmtId="166" fontId="12" fillId="0" borderId="11" xfId="8" applyNumberFormat="1" applyFont="1" applyBorder="1"/>
    <xf numFmtId="164" fontId="12" fillId="0" borderId="11" xfId="13" applyNumberFormat="1" applyFont="1" applyBorder="1" applyAlignment="1"/>
    <xf numFmtId="165" fontId="12" fillId="0" borderId="11" xfId="1" applyNumberFormat="1" applyFont="1" applyBorder="1"/>
    <xf numFmtId="0" fontId="11" fillId="0" borderId="11" xfId="0" applyFont="1" applyBorder="1" applyAlignment="1">
      <alignment horizontal="center"/>
    </xf>
    <xf numFmtId="166" fontId="11" fillId="0" borderId="25" xfId="8" applyNumberFormat="1" applyFont="1" applyBorder="1"/>
    <xf numFmtId="164" fontId="11" fillId="0" borderId="26" xfId="13" applyNumberFormat="1" applyFont="1" applyBorder="1" applyAlignment="1"/>
    <xf numFmtId="165" fontId="12" fillId="0" borderId="8" xfId="1" applyNumberFormat="1" applyFont="1" applyBorder="1"/>
    <xf numFmtId="164" fontId="12" fillId="0" borderId="8" xfId="13" applyNumberFormat="1" applyFont="1" applyBorder="1" applyAlignment="1"/>
    <xf numFmtId="165" fontId="12" fillId="0" borderId="5" xfId="1" applyNumberFormat="1" applyFont="1" applyBorder="1"/>
    <xf numFmtId="164" fontId="12" fillId="0" borderId="5" xfId="13" applyNumberFormat="1" applyFont="1" applyBorder="1" applyAlignment="1"/>
    <xf numFmtId="166" fontId="11" fillId="0" borderId="4" xfId="8" applyNumberFormat="1" applyFont="1" applyBorder="1"/>
    <xf numFmtId="164" fontId="11" fillId="0" borderId="1" xfId="13" applyNumberFormat="1" applyFont="1" applyBorder="1" applyAlignment="1"/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1" fillId="2" borderId="1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0" borderId="12" xfId="0" applyFont="1" applyBorder="1"/>
    <xf numFmtId="41" fontId="11" fillId="0" borderId="7" xfId="8" applyNumberFormat="1" applyFont="1" applyBorder="1"/>
    <xf numFmtId="0" fontId="11" fillId="2" borderId="7" xfId="0" applyFont="1" applyFill="1" applyBorder="1" applyAlignment="1">
      <alignment horizontal="right"/>
    </xf>
    <xf numFmtId="0" fontId="11" fillId="0" borderId="13" xfId="0" applyFont="1" applyBorder="1"/>
    <xf numFmtId="41" fontId="11" fillId="0" borderId="11" xfId="8" applyNumberFormat="1" applyFont="1" applyBorder="1"/>
    <xf numFmtId="0" fontId="11" fillId="2" borderId="11" xfId="0" applyFont="1" applyFill="1" applyBorder="1" applyAlignment="1">
      <alignment horizontal="right"/>
    </xf>
    <xf numFmtId="0" fontId="11" fillId="0" borderId="9" xfId="0" applyFont="1" applyBorder="1"/>
    <xf numFmtId="41" fontId="11" fillId="0" borderId="5" xfId="8" applyNumberFormat="1" applyFont="1" applyBorder="1"/>
    <xf numFmtId="0" fontId="11" fillId="2" borderId="5" xfId="0" applyFont="1" applyFill="1" applyBorder="1" applyAlignment="1">
      <alignment horizontal="right"/>
    </xf>
    <xf numFmtId="0" fontId="11" fillId="0" borderId="14" xfId="0" applyFont="1" applyBorder="1"/>
    <xf numFmtId="41" fontId="11" fillId="0" borderId="8" xfId="8" applyNumberFormat="1" applyFont="1" applyBorder="1"/>
    <xf numFmtId="0" fontId="11" fillId="0" borderId="0" xfId="0" applyFont="1"/>
    <xf numFmtId="41" fontId="11" fillId="0" borderId="5" xfId="0" applyNumberFormat="1" applyFont="1" applyBorder="1"/>
    <xf numFmtId="0" fontId="11" fillId="0" borderId="5" xfId="0" applyFont="1" applyBorder="1" applyAlignment="1">
      <alignment horizontal="right"/>
    </xf>
    <xf numFmtId="0" fontId="12" fillId="0" borderId="14" xfId="0" applyFont="1" applyBorder="1" applyAlignment="1"/>
    <xf numFmtId="0" fontId="12" fillId="0" borderId="13" xfId="0" applyFont="1" applyBorder="1" applyAlignment="1">
      <alignment horizontal="left"/>
    </xf>
    <xf numFmtId="0" fontId="12" fillId="0" borderId="13" xfId="0" applyFont="1" applyFill="1" applyBorder="1" applyAlignment="1"/>
    <xf numFmtId="164" fontId="12" fillId="0" borderId="11" xfId="13" applyNumberFormat="1" applyFont="1" applyFill="1" applyBorder="1" applyAlignment="1">
      <alignment horizontal="right"/>
    </xf>
    <xf numFmtId="164" fontId="11" fillId="0" borderId="8" xfId="13" applyNumberFormat="1" applyFont="1" applyBorder="1" applyAlignment="1">
      <alignment horizontal="right"/>
    </xf>
    <xf numFmtId="0" fontId="11" fillId="0" borderId="10" xfId="0" applyFont="1" applyBorder="1"/>
    <xf numFmtId="0" fontId="12" fillId="0" borderId="28" xfId="0" applyFont="1" applyBorder="1"/>
    <xf numFmtId="0" fontId="9" fillId="0" borderId="0" xfId="0" applyFont="1" applyAlignment="1">
      <alignment horizontal="center"/>
    </xf>
    <xf numFmtId="0" fontId="19" fillId="0" borderId="23" xfId="0" applyFont="1" applyBorder="1"/>
    <xf numFmtId="164" fontId="12" fillId="0" borderId="25" xfId="13" applyNumberFormat="1" applyFont="1" applyBorder="1" applyAlignment="1">
      <alignment horizontal="right"/>
    </xf>
    <xf numFmtId="41" fontId="12" fillId="0" borderId="13" xfId="8" applyNumberFormat="1" applyFont="1" applyBorder="1"/>
    <xf numFmtId="0" fontId="0" fillId="0" borderId="0" xfId="0" applyFill="1"/>
    <xf numFmtId="0" fontId="20" fillId="2" borderId="8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41" fontId="11" fillId="0" borderId="0" xfId="8" applyNumberFormat="1" applyFont="1" applyBorder="1"/>
    <xf numFmtId="0" fontId="11" fillId="0" borderId="3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41" fontId="12" fillId="0" borderId="8" xfId="8" applyNumberFormat="1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14" xfId="0" applyFont="1" applyBorder="1" applyAlignment="1">
      <alignment horizontal="center"/>
    </xf>
    <xf numFmtId="0" fontId="12" fillId="0" borderId="27" xfId="0" applyFont="1" applyBorder="1"/>
    <xf numFmtId="0" fontId="20" fillId="2" borderId="25" xfId="0" applyFont="1" applyFill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0" fontId="20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vertical="top" wrapText="1"/>
    </xf>
    <xf numFmtId="0" fontId="19" fillId="0" borderId="14" xfId="0" applyFont="1" applyBorder="1"/>
    <xf numFmtId="41" fontId="12" fillId="0" borderId="8" xfId="1" applyNumberFormat="1" applyFont="1" applyBorder="1" applyAlignment="1">
      <alignment horizontal="right"/>
    </xf>
    <xf numFmtId="0" fontId="23" fillId="0" borderId="0" xfId="12" applyFont="1" applyAlignment="1">
      <alignment horizontal="centerContinuous"/>
    </xf>
    <xf numFmtId="0" fontId="21" fillId="0" borderId="0" xfId="12" applyAlignment="1">
      <alignment horizontal="centerContinuous"/>
    </xf>
    <xf numFmtId="0" fontId="21" fillId="0" borderId="0" xfId="12"/>
    <xf numFmtId="0" fontId="24" fillId="0" borderId="0" xfId="12" applyFont="1"/>
    <xf numFmtId="0" fontId="11" fillId="0" borderId="0" xfId="12" applyFont="1" applyAlignment="1">
      <alignment horizontal="centerContinuous"/>
    </xf>
    <xf numFmtId="0" fontId="25" fillId="0" borderId="0" xfId="12" applyFont="1" applyBorder="1" applyAlignment="1">
      <alignment horizontal="center" vertical="top"/>
    </xf>
    <xf numFmtId="0" fontId="11" fillId="0" borderId="0" xfId="12" applyFont="1" applyBorder="1" applyAlignment="1">
      <alignment horizontal="right" vertical="top"/>
    </xf>
    <xf numFmtId="0" fontId="12" fillId="0" borderId="0" xfId="12" applyFont="1" applyAlignment="1">
      <alignment horizontal="centerContinuous"/>
    </xf>
    <xf numFmtId="0" fontId="9" fillId="2" borderId="2" xfId="12" applyFont="1" applyFill="1" applyBorder="1" applyAlignment="1">
      <alignment horizontal="centerContinuous"/>
    </xf>
    <xf numFmtId="0" fontId="11" fillId="2" borderId="3" xfId="12" applyFont="1" applyFill="1" applyBorder="1" applyAlignment="1">
      <alignment horizontal="centerContinuous"/>
    </xf>
    <xf numFmtId="0" fontId="11" fillId="2" borderId="4" xfId="12" applyFont="1" applyFill="1" applyBorder="1" applyAlignment="1">
      <alignment horizontal="centerContinuous"/>
    </xf>
    <xf numFmtId="0" fontId="11" fillId="0" borderId="2" xfId="12" applyFont="1" applyBorder="1" applyAlignment="1">
      <alignment horizontal="centerContinuous"/>
    </xf>
    <xf numFmtId="0" fontId="11" fillId="0" borderId="1" xfId="12" applyFont="1" applyBorder="1" applyAlignment="1">
      <alignment horizontal="center"/>
    </xf>
    <xf numFmtId="0" fontId="11" fillId="0" borderId="4" xfId="12" applyFont="1" applyBorder="1" applyAlignment="1"/>
    <xf numFmtId="0" fontId="12" fillId="0" borderId="29" xfId="12" applyFont="1" applyBorder="1"/>
    <xf numFmtId="0" fontId="12" fillId="0" borderId="13" xfId="12" applyFont="1" applyBorder="1"/>
    <xf numFmtId="164" fontId="12" fillId="0" borderId="11" xfId="13" applyNumberFormat="1" applyFont="1" applyBorder="1" applyAlignment="1">
      <alignment horizontal="center"/>
    </xf>
    <xf numFmtId="0" fontId="11" fillId="0" borderId="13" xfId="12" applyFont="1" applyBorder="1" applyAlignment="1">
      <alignment horizontal="center"/>
    </xf>
    <xf numFmtId="164" fontId="11" fillId="0" borderId="25" xfId="13" applyNumberFormat="1" applyFont="1" applyBorder="1" applyAlignment="1">
      <alignment horizontal="center"/>
    </xf>
    <xf numFmtId="164" fontId="12" fillId="0" borderId="8" xfId="13" applyNumberFormat="1" applyFont="1" applyBorder="1" applyAlignment="1">
      <alignment horizontal="center"/>
    </xf>
    <xf numFmtId="0" fontId="12" fillId="0" borderId="9" xfId="12" applyFont="1" applyBorder="1"/>
    <xf numFmtId="164" fontId="12" fillId="0" borderId="5" xfId="13" applyNumberFormat="1" applyFont="1" applyBorder="1" applyAlignment="1">
      <alignment horizontal="center"/>
    </xf>
    <xf numFmtId="164" fontId="11" fillId="0" borderId="1" xfId="13" applyNumberFormat="1" applyFont="1" applyBorder="1" applyAlignment="1">
      <alignment horizontal="center"/>
    </xf>
    <xf numFmtId="0" fontId="21" fillId="0" borderId="21" xfId="12" applyBorder="1"/>
    <xf numFmtId="0" fontId="9" fillId="2" borderId="2" xfId="12" applyFont="1" applyFill="1" applyBorder="1" applyAlignment="1">
      <alignment horizontal="centerContinuous" wrapText="1"/>
    </xf>
    <xf numFmtId="164" fontId="12" fillId="0" borderId="30" xfId="13" applyNumberFormat="1" applyFont="1" applyBorder="1" applyAlignment="1">
      <alignment horizontal="center"/>
    </xf>
    <xf numFmtId="0" fontId="21" fillId="0" borderId="20" xfId="12" applyBorder="1"/>
    <xf numFmtId="0" fontId="21" fillId="0" borderId="17" xfId="12" applyBorder="1"/>
    <xf numFmtId="0" fontId="21" fillId="0" borderId="16" xfId="12" applyBorder="1"/>
    <xf numFmtId="0" fontId="26" fillId="0" borderId="21" xfId="12" applyFont="1" applyBorder="1"/>
    <xf numFmtId="43" fontId="27" fillId="0" borderId="1" xfId="1" applyFont="1" applyBorder="1"/>
    <xf numFmtId="0" fontId="21" fillId="0" borderId="5" xfId="12" applyBorder="1"/>
    <xf numFmtId="43" fontId="27" fillId="0" borderId="0" xfId="1" applyFont="1" applyBorder="1"/>
    <xf numFmtId="0" fontId="21" fillId="0" borderId="0" xfId="12" applyBorder="1"/>
    <xf numFmtId="0" fontId="21" fillId="0" borderId="2" xfId="12" applyBorder="1"/>
    <xf numFmtId="0" fontId="21" fillId="0" borderId="19" xfId="12" applyBorder="1"/>
    <xf numFmtId="0" fontId="21" fillId="0" borderId="6" xfId="12" applyBorder="1"/>
    <xf numFmtId="14" fontId="0" fillId="0" borderId="0" xfId="0" applyNumberFormat="1" applyFill="1"/>
    <xf numFmtId="0" fontId="11" fillId="0" borderId="2" xfId="0" applyFont="1" applyBorder="1" applyAlignment="1">
      <alignment horizontal="left"/>
    </xf>
    <xf numFmtId="167" fontId="11" fillId="0" borderId="1" xfId="0" applyNumberFormat="1" applyFont="1" applyBorder="1" applyAlignment="1">
      <alignment horizontal="centerContinuous"/>
    </xf>
    <xf numFmtId="164" fontId="11" fillId="0" borderId="0" xfId="14" applyNumberFormat="1" applyFont="1" applyAlignment="1">
      <alignment horizontal="centerContinuous"/>
    </xf>
    <xf numFmtId="41" fontId="11" fillId="0" borderId="0" xfId="5" applyNumberFormat="1" applyFont="1" applyAlignment="1">
      <alignment horizontal="centerContinuous"/>
    </xf>
    <xf numFmtId="0" fontId="11" fillId="0" borderId="0" xfId="0" applyFont="1" applyAlignment="1"/>
    <xf numFmtId="165" fontId="12" fillId="0" borderId="11" xfId="6" applyNumberFormat="1" applyFont="1" applyBorder="1"/>
    <xf numFmtId="165" fontId="12" fillId="0" borderId="11" xfId="7" applyNumberFormat="1" applyFont="1" applyBorder="1"/>
    <xf numFmtId="165" fontId="12" fillId="0" borderId="5" xfId="7" applyNumberFormat="1" applyFont="1" applyBorder="1"/>
    <xf numFmtId="0" fontId="11" fillId="0" borderId="1" xfId="0" quotePrefix="1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13" fillId="0" borderId="2" xfId="12" applyFont="1" applyBorder="1" applyAlignment="1">
      <alignment wrapText="1"/>
    </xf>
    <xf numFmtId="0" fontId="13" fillId="0" borderId="3" xfId="12" applyFont="1" applyBorder="1" applyAlignment="1">
      <alignment wrapText="1"/>
    </xf>
    <xf numFmtId="0" fontId="13" fillId="0" borderId="4" xfId="12" applyFont="1" applyBorder="1" applyAlignment="1"/>
    <xf numFmtId="0" fontId="13" fillId="0" borderId="2" xfId="12" applyFont="1" applyBorder="1" applyAlignment="1"/>
    <xf numFmtId="0" fontId="13" fillId="0" borderId="3" xfId="12" applyFont="1" applyBorder="1" applyAlignment="1"/>
    <xf numFmtId="0" fontId="11" fillId="0" borderId="2" xfId="12" applyFont="1" applyBorder="1" applyAlignment="1">
      <alignment horizontal="left"/>
    </xf>
    <xf numFmtId="0" fontId="21" fillId="0" borderId="4" xfId="12" applyBorder="1" applyAlignment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left"/>
    </xf>
    <xf numFmtId="0" fontId="5" fillId="0" borderId="3" xfId="0" applyFont="1" applyBorder="1" applyAlignment="1"/>
    <xf numFmtId="0" fontId="11" fillId="0" borderId="3" xfId="0" applyNumberFormat="1" applyFont="1" applyBorder="1" applyAlignment="1">
      <alignment horizontal="left"/>
    </xf>
    <xf numFmtId="0" fontId="11" fillId="0" borderId="4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0" borderId="18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2" fillId="0" borderId="0" xfId="0" applyFont="1" applyAlignment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" xfId="0" applyFont="1" applyBorder="1" applyAlignment="1"/>
    <xf numFmtId="0" fontId="0" fillId="0" borderId="1" xfId="0" applyBorder="1" applyAlignme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5">
    <cellStyle name="Comma" xfId="1" builtinId="3"/>
    <cellStyle name="Comma 12" xfId="2"/>
    <cellStyle name="Comma 15" xfId="3"/>
    <cellStyle name="Comma 16" xfId="4"/>
    <cellStyle name="Comma 5" xfId="5"/>
    <cellStyle name="Comma 7" xfId="6"/>
    <cellStyle name="Comma 8" xfId="7"/>
    <cellStyle name="Currency" xfId="8" builtinId="4"/>
    <cellStyle name="Currency 12" xfId="9"/>
    <cellStyle name="Currency 13" xfId="10"/>
    <cellStyle name="Currency 15" xfId="11"/>
    <cellStyle name="Normal" xfId="0" builtinId="0"/>
    <cellStyle name="Normal_SRA3 - Stimulas Budget Forms - For Consideration" xfId="12"/>
    <cellStyle name="Percent" xfId="13" builtinId="5"/>
    <cellStyle name="Percent 5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9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9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52">
        <v>38467</v>
      </c>
      <c r="B2" t="s">
        <v>158</v>
      </c>
    </row>
    <row r="3" spans="1:2">
      <c r="A3" s="52">
        <v>38467</v>
      </c>
      <c r="B3" t="s">
        <v>159</v>
      </c>
    </row>
    <row r="4" spans="1:2" ht="38.25">
      <c r="A4" s="53"/>
      <c r="B4" s="53" t="s">
        <v>160</v>
      </c>
    </row>
    <row r="5" spans="1:2" ht="38.25">
      <c r="A5" s="53"/>
      <c r="B5" s="53" t="s">
        <v>161</v>
      </c>
    </row>
    <row r="6" spans="1:2">
      <c r="A6" s="53"/>
      <c r="B6" s="53"/>
    </row>
    <row r="7" spans="1:2">
      <c r="A7" s="53"/>
      <c r="B7" s="53"/>
    </row>
    <row r="8" spans="1:2">
      <c r="A8" s="53"/>
      <c r="B8" s="53"/>
    </row>
    <row r="9" spans="1:2">
      <c r="A9" s="53"/>
      <c r="B9" s="53"/>
    </row>
    <row r="10" spans="1:2">
      <c r="A10" s="53"/>
      <c r="B10" s="53"/>
    </row>
    <row r="11" spans="1:2">
      <c r="A11" s="53"/>
      <c r="B11" s="53"/>
    </row>
    <row r="12" spans="1:2">
      <c r="A12" s="53"/>
      <c r="B12" s="53"/>
    </row>
    <row r="13" spans="1:2">
      <c r="A13" s="53"/>
      <c r="B13" s="53"/>
    </row>
    <row r="14" spans="1:2">
      <c r="A14" s="53"/>
      <c r="B14" s="53"/>
    </row>
    <row r="15" spans="1:2">
      <c r="A15" s="53"/>
      <c r="B15" s="53"/>
    </row>
    <row r="16" spans="1:2">
      <c r="A16" s="53"/>
      <c r="B16" s="53"/>
    </row>
    <row r="17" spans="1:2">
      <c r="A17" s="53"/>
      <c r="B17" s="53"/>
    </row>
    <row r="18" spans="1:2">
      <c r="A18" s="53"/>
      <c r="B18" s="53"/>
    </row>
    <row r="19" spans="1:2">
      <c r="A19" s="53"/>
      <c r="B19" s="53"/>
    </row>
    <row r="20" spans="1:2">
      <c r="A20" s="53"/>
      <c r="B20" s="53"/>
    </row>
    <row r="21" spans="1:2">
      <c r="A21" s="53"/>
      <c r="B21" s="53"/>
    </row>
    <row r="22" spans="1:2">
      <c r="A22" s="53"/>
      <c r="B22" s="53"/>
    </row>
    <row r="23" spans="1:2">
      <c r="A23" s="53"/>
      <c r="B23" s="53"/>
    </row>
    <row r="24" spans="1:2">
      <c r="A24" s="53"/>
      <c r="B24" s="53"/>
    </row>
    <row r="25" spans="1:2">
      <c r="A25" s="53"/>
      <c r="B25" s="53"/>
    </row>
    <row r="26" spans="1:2">
      <c r="A26" s="53"/>
      <c r="B26" s="53"/>
    </row>
    <row r="27" spans="1:2">
      <c r="A27" s="53"/>
      <c r="B27" s="53"/>
    </row>
    <row r="28" spans="1:2">
      <c r="A28" s="53"/>
      <c r="B28" s="53"/>
    </row>
    <row r="29" spans="1:2">
      <c r="A29" s="53"/>
      <c r="B29" s="5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212"/>
      <c r="B2" s="158"/>
    </row>
    <row r="4" spans="1:2">
      <c r="A4" s="172">
        <v>39923</v>
      </c>
      <c r="B4" s="160" t="s">
        <v>182</v>
      </c>
    </row>
    <row r="5" spans="1:2" ht="25.5">
      <c r="A5" s="160"/>
      <c r="B5" s="160" t="s">
        <v>183</v>
      </c>
    </row>
    <row r="6" spans="1:2">
      <c r="A6" s="160"/>
      <c r="B6" s="160"/>
    </row>
    <row r="7" spans="1:2">
      <c r="A7" s="160"/>
      <c r="B7" s="160"/>
    </row>
    <row r="8" spans="1:2">
      <c r="A8" s="160"/>
      <c r="B8" s="160"/>
    </row>
    <row r="9" spans="1:2">
      <c r="A9" s="160"/>
      <c r="B9" s="160"/>
    </row>
    <row r="10" spans="1:2">
      <c r="A10" s="160"/>
      <c r="B10" s="160"/>
    </row>
    <row r="11" spans="1:2">
      <c r="A11" s="160"/>
      <c r="B11" s="160"/>
    </row>
    <row r="12" spans="1:2">
      <c r="A12" s="160"/>
      <c r="B12" s="160"/>
    </row>
    <row r="13" spans="1:2">
      <c r="A13" s="160"/>
      <c r="B13" s="160"/>
    </row>
    <row r="14" spans="1:2">
      <c r="A14" s="160"/>
      <c r="B14" s="160"/>
    </row>
    <row r="15" spans="1:2">
      <c r="A15" s="160"/>
      <c r="B15" s="160"/>
    </row>
    <row r="16" spans="1:2">
      <c r="A16" s="160"/>
      <c r="B16" s="160"/>
    </row>
    <row r="17" spans="1:2">
      <c r="A17" s="160"/>
      <c r="B17" s="160"/>
    </row>
    <row r="18" spans="1:2">
      <c r="A18" s="160"/>
      <c r="B18" s="160"/>
    </row>
    <row r="19" spans="1:2">
      <c r="A19" s="160"/>
      <c r="B19" s="160"/>
    </row>
    <row r="20" spans="1:2">
      <c r="A20" s="160"/>
      <c r="B20" s="160"/>
    </row>
    <row r="21" spans="1:2">
      <c r="A21" s="160"/>
      <c r="B21" s="160"/>
    </row>
    <row r="22" spans="1:2">
      <c r="A22" s="160"/>
      <c r="B22" s="160"/>
    </row>
    <row r="23" spans="1:2">
      <c r="A23" s="160"/>
      <c r="B23" s="160"/>
    </row>
    <row r="24" spans="1:2">
      <c r="A24" s="160"/>
      <c r="B24" s="160"/>
    </row>
    <row r="25" spans="1:2">
      <c r="A25" s="160"/>
      <c r="B25" s="160"/>
    </row>
    <row r="26" spans="1:2">
      <c r="A26" s="160"/>
      <c r="B26" s="160"/>
    </row>
    <row r="27" spans="1:2">
      <c r="A27" s="160"/>
      <c r="B27" s="160"/>
    </row>
    <row r="28" spans="1:2">
      <c r="A28" s="160"/>
      <c r="B28" s="160"/>
    </row>
    <row r="29" spans="1:2">
      <c r="A29" s="160"/>
      <c r="B29" s="160"/>
    </row>
    <row r="30" spans="1:2">
      <c r="A30" s="160"/>
      <c r="B30" s="160"/>
    </row>
  </sheetData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D54"/>
  <sheetViews>
    <sheetView topLeftCell="A4" workbookViewId="0">
      <selection activeCell="D44" sqref="D44"/>
    </sheetView>
  </sheetViews>
  <sheetFormatPr defaultRowHeight="12.75"/>
  <cols>
    <col min="1" max="1" width="1.1640625" style="177" customWidth="1"/>
    <col min="2" max="2" width="65.33203125" style="177" customWidth="1"/>
    <col min="3" max="3" width="25" style="177" customWidth="1"/>
    <col min="4" max="4" width="19.83203125" style="177" customWidth="1"/>
    <col min="5" max="16384" width="9.33203125" style="177"/>
  </cols>
  <sheetData>
    <row r="1" spans="2:4" ht="16.5">
      <c r="B1" s="175" t="s">
        <v>162</v>
      </c>
      <c r="C1" s="176"/>
      <c r="D1" s="176"/>
    </row>
    <row r="2" spans="2:4" ht="16.5">
      <c r="B2" s="175" t="s">
        <v>187</v>
      </c>
      <c r="C2" s="176"/>
      <c r="D2" s="176"/>
    </row>
    <row r="3" spans="2:4" ht="11.25" customHeight="1">
      <c r="B3" s="178"/>
    </row>
    <row r="4" spans="2:4" ht="16.5">
      <c r="B4" s="175" t="s">
        <v>188</v>
      </c>
      <c r="C4" s="179"/>
      <c r="D4" s="179"/>
    </row>
    <row r="6" spans="2:4" ht="15.75">
      <c r="B6" s="228" t="s">
        <v>196</v>
      </c>
      <c r="C6" s="229"/>
      <c r="D6" s="214">
        <v>39989</v>
      </c>
    </row>
    <row r="7" spans="2:4" ht="15.75">
      <c r="B7" s="180" t="s">
        <v>122</v>
      </c>
      <c r="C7" s="181"/>
      <c r="D7" s="180" t="s">
        <v>189</v>
      </c>
    </row>
    <row r="8" spans="2:4" ht="9" customHeight="1">
      <c r="B8" s="182"/>
      <c r="C8" s="182"/>
      <c r="D8" s="182"/>
    </row>
    <row r="9" spans="2:4" ht="18.75">
      <c r="B9" s="183" t="s">
        <v>190</v>
      </c>
      <c r="C9" s="184"/>
      <c r="D9" s="185"/>
    </row>
    <row r="10" spans="2:4" ht="15.75">
      <c r="B10" s="186" t="s">
        <v>64</v>
      </c>
      <c r="C10" s="187" t="s">
        <v>174</v>
      </c>
      <c r="D10" s="188" t="s">
        <v>6</v>
      </c>
    </row>
    <row r="11" spans="2:4" ht="15.75">
      <c r="B11" s="189" t="s">
        <v>99</v>
      </c>
      <c r="C11" s="114"/>
      <c r="D11" s="115"/>
    </row>
    <row r="12" spans="2:4" ht="15.75">
      <c r="B12" s="190" t="s">
        <v>92</v>
      </c>
      <c r="C12" s="116">
        <v>0</v>
      </c>
      <c r="D12" s="191">
        <f t="shared" ref="D12:D18" si="0">C12/C$25</f>
        <v>0</v>
      </c>
    </row>
    <row r="13" spans="2:4" ht="15.75">
      <c r="B13" s="190" t="s">
        <v>93</v>
      </c>
      <c r="C13" s="118">
        <v>2376815</v>
      </c>
      <c r="D13" s="191">
        <f t="shared" si="0"/>
        <v>1</v>
      </c>
    </row>
    <row r="14" spans="2:4" ht="15.75">
      <c r="B14" s="190" t="s">
        <v>94</v>
      </c>
      <c r="C14" s="118">
        <v>0</v>
      </c>
      <c r="D14" s="191">
        <f t="shared" si="0"/>
        <v>0</v>
      </c>
    </row>
    <row r="15" spans="2:4" ht="15.75">
      <c r="B15" s="190" t="s">
        <v>95</v>
      </c>
      <c r="C15" s="118">
        <v>0</v>
      </c>
      <c r="D15" s="191">
        <f t="shared" si="0"/>
        <v>0</v>
      </c>
    </row>
    <row r="16" spans="2:4" ht="15.75">
      <c r="B16" s="190" t="s">
        <v>96</v>
      </c>
      <c r="C16" s="118">
        <v>0</v>
      </c>
      <c r="D16" s="191">
        <f t="shared" si="0"/>
        <v>0</v>
      </c>
    </row>
    <row r="17" spans="2:4" ht="15.75">
      <c r="B17" s="192" t="s">
        <v>110</v>
      </c>
      <c r="C17" s="120">
        <f>SUM(C12:C16)</f>
        <v>2376815</v>
      </c>
      <c r="D17" s="193">
        <f t="shared" si="0"/>
        <v>1</v>
      </c>
    </row>
    <row r="18" spans="2:4" ht="15.75">
      <c r="B18" s="190" t="s">
        <v>65</v>
      </c>
      <c r="C18" s="122">
        <v>0</v>
      </c>
      <c r="D18" s="194">
        <f t="shared" si="0"/>
        <v>0</v>
      </c>
    </row>
    <row r="19" spans="2:4" ht="15.75">
      <c r="B19" s="190" t="s">
        <v>53</v>
      </c>
      <c r="C19" s="118">
        <v>0</v>
      </c>
      <c r="D19" s="191">
        <f>C19/C25</f>
        <v>0</v>
      </c>
    </row>
    <row r="20" spans="2:4" ht="15.75">
      <c r="B20" s="190" t="s">
        <v>66</v>
      </c>
      <c r="C20" s="118">
        <v>0</v>
      </c>
      <c r="D20" s="191">
        <f>C20/C25</f>
        <v>0</v>
      </c>
    </row>
    <row r="21" spans="2:4" ht="15.75">
      <c r="B21" s="190" t="s">
        <v>67</v>
      </c>
      <c r="C21" s="118">
        <v>0</v>
      </c>
      <c r="D21" s="191">
        <f>C21/C25</f>
        <v>0</v>
      </c>
    </row>
    <row r="22" spans="2:4" ht="15.75">
      <c r="B22" s="190" t="s">
        <v>68</v>
      </c>
      <c r="C22" s="118">
        <v>0</v>
      </c>
      <c r="D22" s="191">
        <f>C22/C25</f>
        <v>0</v>
      </c>
    </row>
    <row r="23" spans="2:4" ht="15.75">
      <c r="B23" s="190" t="s">
        <v>69</v>
      </c>
      <c r="C23" s="118">
        <v>0</v>
      </c>
      <c r="D23" s="191">
        <f>C23/C25</f>
        <v>0</v>
      </c>
    </row>
    <row r="24" spans="2:4" ht="15.75">
      <c r="B24" s="195" t="s">
        <v>70</v>
      </c>
      <c r="C24" s="124">
        <v>0</v>
      </c>
      <c r="D24" s="196">
        <f>C24/C25</f>
        <v>0</v>
      </c>
    </row>
    <row r="25" spans="2:4" ht="15.75">
      <c r="B25" s="187" t="s">
        <v>71</v>
      </c>
      <c r="C25" s="126">
        <f>SUM(C17:C24)</f>
        <v>2376815</v>
      </c>
      <c r="D25" s="197">
        <f>D17+D18+D19+D20+D21+D22+D23+D24</f>
        <v>1</v>
      </c>
    </row>
    <row r="26" spans="2:4">
      <c r="B26" s="198"/>
    </row>
    <row r="27" spans="2:4">
      <c r="B27" s="198"/>
    </row>
    <row r="28" spans="2:4" ht="34.5">
      <c r="B28" s="199" t="s">
        <v>194</v>
      </c>
      <c r="C28" s="184"/>
      <c r="D28" s="185"/>
    </row>
    <row r="29" spans="2:4" ht="15.75">
      <c r="B29" s="186" t="s">
        <v>64</v>
      </c>
      <c r="C29" s="187" t="s">
        <v>174</v>
      </c>
      <c r="D29" s="188" t="s">
        <v>6</v>
      </c>
    </row>
    <row r="30" spans="2:4" ht="15.75">
      <c r="B30" s="189" t="s">
        <v>99</v>
      </c>
      <c r="C30" s="114"/>
      <c r="D30" s="115"/>
    </row>
    <row r="31" spans="2:4" ht="15.75">
      <c r="B31" s="190" t="s">
        <v>93</v>
      </c>
      <c r="C31" s="118">
        <v>0</v>
      </c>
      <c r="D31" s="191">
        <v>0</v>
      </c>
    </row>
    <row r="32" spans="2:4" ht="15.75">
      <c r="B32" s="190" t="s">
        <v>94</v>
      </c>
      <c r="C32" s="118">
        <v>0</v>
      </c>
      <c r="D32" s="191">
        <v>0</v>
      </c>
    </row>
    <row r="33" spans="2:4" ht="15.75">
      <c r="B33" s="190" t="s">
        <v>95</v>
      </c>
      <c r="C33" s="118">
        <v>0</v>
      </c>
      <c r="D33" s="191">
        <v>0</v>
      </c>
    </row>
    <row r="34" spans="2:4" ht="15.75">
      <c r="B34" s="190" t="s">
        <v>96</v>
      </c>
      <c r="C34" s="118">
        <v>0</v>
      </c>
      <c r="D34" s="191">
        <v>0</v>
      </c>
    </row>
    <row r="35" spans="2:4" ht="15.75">
      <c r="B35" s="192" t="s">
        <v>110</v>
      </c>
      <c r="C35" s="120">
        <f>SUM(C31:C34)</f>
        <v>0</v>
      </c>
      <c r="D35" s="193">
        <v>0</v>
      </c>
    </row>
    <row r="36" spans="2:4" ht="15.75">
      <c r="B36" s="190" t="s">
        <v>65</v>
      </c>
      <c r="C36" s="122">
        <v>0</v>
      </c>
      <c r="D36" s="194">
        <v>0</v>
      </c>
    </row>
    <row r="37" spans="2:4" ht="15.75">
      <c r="B37" s="190" t="s">
        <v>53</v>
      </c>
      <c r="C37" s="118">
        <v>0</v>
      </c>
      <c r="D37" s="191">
        <v>0</v>
      </c>
    </row>
    <row r="38" spans="2:4" ht="15.75">
      <c r="B38" s="190" t="s">
        <v>66</v>
      </c>
      <c r="C38" s="118">
        <v>0</v>
      </c>
      <c r="D38" s="191">
        <v>0</v>
      </c>
    </row>
    <row r="39" spans="2:4" ht="15.75">
      <c r="B39" s="190" t="s">
        <v>67</v>
      </c>
      <c r="C39" s="118">
        <v>0</v>
      </c>
      <c r="D39" s="191">
        <v>0</v>
      </c>
    </row>
    <row r="40" spans="2:4" ht="15.75">
      <c r="B40" s="190" t="s">
        <v>68</v>
      </c>
      <c r="C40" s="118">
        <v>0</v>
      </c>
      <c r="D40" s="191">
        <v>0</v>
      </c>
    </row>
    <row r="41" spans="2:4" ht="15.75">
      <c r="B41" s="190" t="s">
        <v>69</v>
      </c>
      <c r="C41" s="118">
        <v>0</v>
      </c>
      <c r="D41" s="191">
        <v>0</v>
      </c>
    </row>
    <row r="42" spans="2:4" ht="15.75">
      <c r="B42" s="195" t="s">
        <v>70</v>
      </c>
      <c r="C42" s="124">
        <v>0</v>
      </c>
      <c r="D42" s="200">
        <v>0</v>
      </c>
    </row>
    <row r="43" spans="2:4" ht="15.75">
      <c r="B43" s="187" t="s">
        <v>71</v>
      </c>
      <c r="C43" s="126">
        <f>SUM(C35:C42)</f>
        <v>0</v>
      </c>
      <c r="D43" s="197">
        <v>0</v>
      </c>
    </row>
    <row r="45" spans="2:4">
      <c r="B45" s="201"/>
      <c r="C45" s="202"/>
      <c r="D45" s="203"/>
    </row>
    <row r="46" spans="2:4" ht="15.75" customHeight="1">
      <c r="B46" s="204" t="s">
        <v>191</v>
      </c>
      <c r="C46" s="205"/>
      <c r="D46" s="206"/>
    </row>
    <row r="47" spans="2:4" ht="12.75" customHeight="1">
      <c r="B47" s="204"/>
      <c r="C47" s="207"/>
      <c r="D47" s="206"/>
    </row>
    <row r="48" spans="2:4" ht="15.75" customHeight="1">
      <c r="B48" s="204" t="s">
        <v>192</v>
      </c>
      <c r="C48" s="222" t="s">
        <v>202</v>
      </c>
      <c r="D48" s="206"/>
    </row>
    <row r="49" spans="2:4" ht="12.75" customHeight="1">
      <c r="B49" s="204"/>
      <c r="C49" s="208"/>
      <c r="D49" s="206"/>
    </row>
    <row r="50" spans="2:4" ht="18.75">
      <c r="B50" s="204" t="s">
        <v>193</v>
      </c>
      <c r="C50" s="208"/>
      <c r="D50" s="206"/>
    </row>
    <row r="51" spans="2:4" ht="15">
      <c r="B51" s="223" t="s">
        <v>199</v>
      </c>
      <c r="C51" s="224"/>
      <c r="D51" s="225"/>
    </row>
    <row r="52" spans="2:4" ht="15">
      <c r="B52" s="226" t="s">
        <v>200</v>
      </c>
      <c r="C52" s="227"/>
      <c r="D52" s="225"/>
    </row>
    <row r="53" spans="2:4" ht="15">
      <c r="B53" s="226" t="s">
        <v>201</v>
      </c>
      <c r="C53" s="227"/>
      <c r="D53" s="225"/>
    </row>
    <row r="54" spans="2:4" ht="7.5" customHeight="1">
      <c r="B54" s="209"/>
      <c r="C54" s="210"/>
      <c r="D54" s="211"/>
    </row>
  </sheetData>
  <mergeCells count="4">
    <mergeCell ref="B51:D51"/>
    <mergeCell ref="B52:D52"/>
    <mergeCell ref="B53:D53"/>
    <mergeCell ref="B6:C6"/>
  </mergeCells>
  <phoneticPr fontId="22" type="noConversion"/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0"/>
  <sheetViews>
    <sheetView tabSelected="1" zoomScale="75" zoomScaleNormal="75" workbookViewId="0">
      <selection sqref="A1:F1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</cols>
  <sheetData>
    <row r="1" spans="1:7" ht="20.25">
      <c r="A1" s="235" t="s">
        <v>162</v>
      </c>
      <c r="B1" s="235"/>
      <c r="C1" s="235"/>
      <c r="D1" s="235"/>
      <c r="E1" s="235"/>
      <c r="F1" s="235"/>
      <c r="G1" s="33"/>
    </row>
    <row r="2" spans="1:7" ht="15.75">
      <c r="A2" s="230" t="s">
        <v>124</v>
      </c>
      <c r="B2" s="230"/>
      <c r="C2" s="230"/>
      <c r="D2" s="230"/>
      <c r="E2" s="230"/>
      <c r="F2" s="230"/>
      <c r="G2" s="9"/>
    </row>
    <row r="3" spans="1:7" ht="15.75" customHeight="1">
      <c r="A3" s="230" t="s">
        <v>125</v>
      </c>
      <c r="B3" s="230"/>
      <c r="C3" s="230"/>
      <c r="D3" s="230"/>
      <c r="E3" s="230"/>
      <c r="F3" s="230"/>
      <c r="G3" s="9"/>
    </row>
    <row r="4" spans="1:7" ht="9" customHeight="1">
      <c r="A4" s="33"/>
      <c r="B4" s="33"/>
      <c r="C4" s="33"/>
      <c r="D4" s="33"/>
      <c r="E4" s="33"/>
      <c r="F4" s="33"/>
      <c r="G4" s="9"/>
    </row>
    <row r="5" spans="1:7" s="5" customFormat="1" ht="18.75">
      <c r="A5" s="10" t="s">
        <v>173</v>
      </c>
      <c r="B5" s="10"/>
      <c r="C5" s="10"/>
      <c r="D5" s="10"/>
      <c r="E5" s="10"/>
      <c r="F5" s="10"/>
      <c r="G5" s="11"/>
    </row>
    <row r="6" spans="1:7" s="5" customFormat="1" ht="18.75">
      <c r="A6" s="10" t="s">
        <v>0</v>
      </c>
      <c r="B6" s="10"/>
      <c r="C6" s="10"/>
      <c r="D6" s="10"/>
      <c r="E6" s="10"/>
      <c r="F6" s="10"/>
      <c r="G6" s="11"/>
    </row>
    <row r="7" spans="1:7" ht="9" customHeight="1">
      <c r="A7" s="8"/>
      <c r="B7" s="8"/>
      <c r="C7" s="8"/>
      <c r="D7" s="8"/>
      <c r="E7" s="8"/>
      <c r="F7" s="8"/>
      <c r="G7" s="9"/>
    </row>
    <row r="8" spans="1:7" s="4" customFormat="1" ht="15.75">
      <c r="A8" s="12" t="s">
        <v>1</v>
      </c>
      <c r="B8" s="12"/>
      <c r="C8" s="12"/>
      <c r="D8" s="12"/>
      <c r="E8" s="12"/>
      <c r="F8" s="12"/>
      <c r="G8" s="13"/>
    </row>
    <row r="9" spans="1:7" s="4" customFormat="1" ht="15.75">
      <c r="A9" s="12" t="s">
        <v>2</v>
      </c>
      <c r="B9" s="12"/>
      <c r="C9" s="12"/>
      <c r="D9" s="12"/>
      <c r="E9" s="12"/>
      <c r="F9" s="12"/>
      <c r="G9" s="13"/>
    </row>
    <row r="10" spans="1:7" ht="15.75">
      <c r="A10" s="239" t="s">
        <v>126</v>
      </c>
      <c r="B10" s="240"/>
      <c r="C10" s="221" t="s">
        <v>197</v>
      </c>
      <c r="D10" s="12"/>
      <c r="E10" s="4"/>
      <c r="F10" s="4"/>
      <c r="G10" s="9"/>
    </row>
    <row r="11" spans="1:7" ht="15.75">
      <c r="A11" s="241" t="s">
        <v>122</v>
      </c>
      <c r="B11" s="242"/>
      <c r="C11" s="236" t="s">
        <v>196</v>
      </c>
      <c r="D11" s="234"/>
      <c r="E11" s="54" t="s">
        <v>127</v>
      </c>
      <c r="F11" s="214">
        <v>39989</v>
      </c>
      <c r="G11" s="9"/>
    </row>
    <row r="12" spans="1:7" ht="15.75">
      <c r="A12" s="241" t="s">
        <v>128</v>
      </c>
      <c r="B12" s="242"/>
      <c r="C12" s="231" t="s">
        <v>195</v>
      </c>
      <c r="D12" s="237"/>
      <c r="E12" s="54"/>
      <c r="F12" s="57"/>
      <c r="G12" s="9"/>
    </row>
    <row r="13" spans="1:7" ht="15.75">
      <c r="A13" s="13"/>
      <c r="B13" s="13"/>
      <c r="C13" s="13"/>
      <c r="D13" s="13"/>
      <c r="E13" s="13"/>
      <c r="F13" s="13"/>
      <c r="G13" s="9"/>
    </row>
    <row r="14" spans="1:7" ht="15.75">
      <c r="A14" s="58" t="s">
        <v>3</v>
      </c>
      <c r="B14" s="59"/>
      <c r="C14" s="59"/>
      <c r="D14" s="59"/>
      <c r="E14" s="59"/>
      <c r="F14" s="60"/>
      <c r="G14" s="9"/>
    </row>
    <row r="15" spans="1:7" s="1" customFormat="1" ht="15.75">
      <c r="A15" s="56" t="s">
        <v>4</v>
      </c>
      <c r="B15" s="61" t="s">
        <v>5</v>
      </c>
      <c r="C15" s="62"/>
      <c r="D15" s="62"/>
      <c r="E15" s="56" t="s">
        <v>174</v>
      </c>
      <c r="F15" s="63" t="s">
        <v>6</v>
      </c>
      <c r="G15" s="14"/>
    </row>
    <row r="16" spans="1:7" ht="15.75">
      <c r="A16" s="64"/>
      <c r="B16" s="65" t="s">
        <v>7</v>
      </c>
      <c r="C16" s="66"/>
      <c r="D16" s="66"/>
      <c r="E16" s="66"/>
      <c r="F16" s="66"/>
      <c r="G16" s="9"/>
    </row>
    <row r="17" spans="1:8" ht="19.5" customHeight="1">
      <c r="A17" s="166">
        <v>11</v>
      </c>
      <c r="B17" s="167"/>
      <c r="C17" s="68" t="s">
        <v>8</v>
      </c>
      <c r="D17" s="69"/>
      <c r="E17" s="70">
        <v>0</v>
      </c>
      <c r="F17" s="71">
        <f>E17/E$25</f>
        <v>0</v>
      </c>
      <c r="G17" s="9"/>
    </row>
    <row r="18" spans="1:8" ht="19.5" customHeight="1">
      <c r="A18" s="129">
        <v>12</v>
      </c>
      <c r="B18" s="153"/>
      <c r="C18" s="72" t="s">
        <v>9</v>
      </c>
      <c r="D18" s="73"/>
      <c r="E18" s="74">
        <v>0</v>
      </c>
      <c r="F18" s="75">
        <f t="shared" ref="F18:F24" si="0">E18/E$25</f>
        <v>0</v>
      </c>
      <c r="G18" s="9"/>
    </row>
    <row r="19" spans="1:8" ht="19.5" customHeight="1">
      <c r="A19" s="129">
        <v>13</v>
      </c>
      <c r="B19" s="153"/>
      <c r="C19" s="72" t="s">
        <v>10</v>
      </c>
      <c r="D19" s="73"/>
      <c r="E19" s="74">
        <v>44131822</v>
      </c>
      <c r="F19" s="75">
        <f t="shared" si="0"/>
        <v>1</v>
      </c>
      <c r="G19" s="9"/>
    </row>
    <row r="20" spans="1:8" ht="19.5" customHeight="1">
      <c r="A20" s="129">
        <v>14</v>
      </c>
      <c r="B20" s="153"/>
      <c r="C20" s="72" t="s">
        <v>11</v>
      </c>
      <c r="D20" s="73"/>
      <c r="E20" s="74">
        <v>0</v>
      </c>
      <c r="F20" s="75">
        <f t="shared" si="0"/>
        <v>0</v>
      </c>
      <c r="G20" s="9"/>
    </row>
    <row r="21" spans="1:8" ht="19.5" customHeight="1">
      <c r="A21" s="129">
        <v>15</v>
      </c>
      <c r="B21" s="153"/>
      <c r="C21" s="72" t="s">
        <v>12</v>
      </c>
      <c r="D21" s="73"/>
      <c r="E21" s="74">
        <v>0</v>
      </c>
      <c r="F21" s="75">
        <f t="shared" si="0"/>
        <v>0</v>
      </c>
      <c r="G21" s="9"/>
    </row>
    <row r="22" spans="1:8" ht="19.5" customHeight="1">
      <c r="A22" s="129">
        <v>16</v>
      </c>
      <c r="B22" s="153"/>
      <c r="C22" s="72" t="s">
        <v>13</v>
      </c>
      <c r="D22" s="73"/>
      <c r="E22" s="74">
        <v>0</v>
      </c>
      <c r="F22" s="75">
        <f t="shared" si="0"/>
        <v>0</v>
      </c>
      <c r="G22" s="9"/>
    </row>
    <row r="23" spans="1:8" ht="19.5" customHeight="1">
      <c r="A23" s="129">
        <v>17</v>
      </c>
      <c r="B23" s="153"/>
      <c r="C23" s="72" t="s">
        <v>14</v>
      </c>
      <c r="D23" s="73"/>
      <c r="E23" s="74">
        <v>0</v>
      </c>
      <c r="F23" s="75">
        <f t="shared" si="0"/>
        <v>0</v>
      </c>
      <c r="G23" s="9"/>
    </row>
    <row r="24" spans="1:8" ht="19.5" customHeight="1">
      <c r="A24" s="129">
        <v>18</v>
      </c>
      <c r="B24" s="153"/>
      <c r="C24" s="72" t="s">
        <v>15</v>
      </c>
      <c r="D24" s="73"/>
      <c r="E24" s="74">
        <v>0</v>
      </c>
      <c r="F24" s="75">
        <f t="shared" si="0"/>
        <v>0</v>
      </c>
      <c r="G24" s="9"/>
    </row>
    <row r="25" spans="1:8" s="1" customFormat="1" ht="19.5" customHeight="1">
      <c r="A25" s="76"/>
      <c r="B25" s="77"/>
      <c r="C25" s="77" t="s">
        <v>16</v>
      </c>
      <c r="D25" s="78"/>
      <c r="E25" s="79">
        <f>SUM(E17:E24)</f>
        <v>44131822</v>
      </c>
      <c r="F25" s="80">
        <f>SUM(F17:F24)</f>
        <v>1</v>
      </c>
      <c r="G25" s="14"/>
    </row>
    <row r="26" spans="1:8" ht="9" customHeight="1">
      <c r="A26" s="13"/>
      <c r="B26" s="13"/>
      <c r="C26" s="13"/>
      <c r="D26" s="13"/>
      <c r="E26" s="81"/>
      <c r="F26" s="13"/>
      <c r="G26" s="9"/>
    </row>
    <row r="27" spans="1:8" ht="15.75">
      <c r="A27" s="58" t="s">
        <v>17</v>
      </c>
      <c r="B27" s="59"/>
      <c r="C27" s="59"/>
      <c r="D27" s="59"/>
      <c r="E27" s="82"/>
      <c r="F27" s="60"/>
      <c r="G27" s="9"/>
    </row>
    <row r="28" spans="1:8" ht="15.75">
      <c r="A28" s="56" t="s">
        <v>18</v>
      </c>
      <c r="B28" s="61" t="s">
        <v>19</v>
      </c>
      <c r="C28" s="62"/>
      <c r="D28" s="162"/>
      <c r="E28" s="83" t="s">
        <v>174</v>
      </c>
      <c r="F28" s="63" t="s">
        <v>6</v>
      </c>
      <c r="G28" s="9"/>
    </row>
    <row r="29" spans="1:8" s="1" customFormat="1" ht="15.75">
      <c r="A29" s="84"/>
      <c r="B29" s="65" t="s">
        <v>20</v>
      </c>
      <c r="C29" s="65"/>
      <c r="D29" s="85"/>
      <c r="E29" s="86"/>
      <c r="F29" s="85"/>
      <c r="G29" s="14"/>
    </row>
    <row r="30" spans="1:8" ht="19.5" customHeight="1">
      <c r="A30" s="90">
        <v>290</v>
      </c>
      <c r="B30" s="87"/>
      <c r="C30" s="68" t="s">
        <v>21</v>
      </c>
      <c r="D30" s="69"/>
      <c r="E30" s="70">
        <f>E25-E31-E32-E33</f>
        <v>12000000</v>
      </c>
      <c r="F30" s="71">
        <f>E30/E$34</f>
        <v>0.27191263483297834</v>
      </c>
      <c r="G30" s="9"/>
    </row>
    <row r="31" spans="1:8" ht="19.5" customHeight="1">
      <c r="A31" s="90">
        <v>290</v>
      </c>
      <c r="B31" s="87"/>
      <c r="C31" s="72" t="s">
        <v>184</v>
      </c>
      <c r="D31" s="69"/>
      <c r="E31" s="70">
        <f>'Schedule C - I'!B17</f>
        <v>29755007</v>
      </c>
      <c r="F31" s="71">
        <f>E31/E$34</f>
        <v>0.67423019607030954</v>
      </c>
      <c r="G31" s="9"/>
      <c r="H31" s="158"/>
    </row>
    <row r="32" spans="1:8" ht="19.5" customHeight="1">
      <c r="A32" s="90">
        <v>290</v>
      </c>
      <c r="B32" s="87"/>
      <c r="C32" s="72" t="s">
        <v>163</v>
      </c>
      <c r="D32" s="74"/>
      <c r="E32" s="174">
        <v>0</v>
      </c>
      <c r="F32" s="71">
        <f>E32/E$34</f>
        <v>0</v>
      </c>
      <c r="G32" s="9"/>
      <c r="H32" s="158"/>
    </row>
    <row r="33" spans="1:8" ht="19.5" customHeight="1">
      <c r="A33" s="90">
        <v>490</v>
      </c>
      <c r="B33" s="87"/>
      <c r="C33" s="155" t="s">
        <v>186</v>
      </c>
      <c r="D33" s="73"/>
      <c r="E33" s="74">
        <f>'Schedule C - I'!B30</f>
        <v>2376815</v>
      </c>
      <c r="F33" s="71">
        <f>E33/E$34</f>
        <v>5.3857169096712121E-2</v>
      </c>
      <c r="G33" s="9"/>
      <c r="H33" s="158"/>
    </row>
    <row r="34" spans="1:8" s="1" customFormat="1" ht="19.5" customHeight="1">
      <c r="A34" s="76"/>
      <c r="B34" s="77"/>
      <c r="C34" s="77" t="s">
        <v>22</v>
      </c>
      <c r="D34" s="78"/>
      <c r="E34" s="79">
        <f>SUM(E30:E33)</f>
        <v>44131822</v>
      </c>
      <c r="F34" s="156">
        <f>E34/E$34</f>
        <v>1</v>
      </c>
      <c r="G34" s="14"/>
    </row>
    <row r="35" spans="1:8" ht="9" customHeight="1">
      <c r="A35" s="13"/>
      <c r="B35" s="13"/>
      <c r="C35" s="13"/>
      <c r="D35" s="13"/>
      <c r="E35" s="13"/>
      <c r="F35" s="13"/>
      <c r="G35" s="9"/>
    </row>
    <row r="36" spans="1:8" s="3" customFormat="1" ht="18.75" customHeight="1">
      <c r="A36" s="230"/>
      <c r="B36" s="238"/>
      <c r="C36" s="238"/>
      <c r="D36" s="238"/>
      <c r="E36" s="238"/>
      <c r="F36" s="238"/>
      <c r="G36" s="16"/>
    </row>
    <row r="37" spans="1:8" ht="6.75" customHeight="1">
      <c r="A37" s="8"/>
      <c r="B37" s="8"/>
      <c r="C37" s="8"/>
      <c r="D37" s="8"/>
      <c r="E37" s="8"/>
      <c r="F37" s="8"/>
      <c r="G37" s="9"/>
    </row>
    <row r="38" spans="1:8" s="5" customFormat="1" ht="18.75">
      <c r="A38" s="10" t="s">
        <v>173</v>
      </c>
      <c r="B38" s="10"/>
      <c r="C38" s="10"/>
      <c r="D38" s="10"/>
      <c r="E38" s="10"/>
      <c r="F38" s="10"/>
      <c r="G38" s="11"/>
    </row>
    <row r="39" spans="1:8" s="5" customFormat="1" ht="18.75">
      <c r="A39" s="10" t="s">
        <v>0</v>
      </c>
      <c r="B39" s="10"/>
      <c r="C39" s="10"/>
      <c r="D39" s="10"/>
      <c r="E39" s="10"/>
      <c r="F39" s="10"/>
      <c r="G39" s="11"/>
    </row>
    <row r="40" spans="1:8" ht="6.75" customHeight="1">
      <c r="A40" s="8"/>
      <c r="B40" s="8"/>
      <c r="C40" s="8"/>
      <c r="D40" s="8"/>
      <c r="E40" s="8"/>
      <c r="F40" s="8"/>
      <c r="G40" s="9"/>
    </row>
    <row r="41" spans="1:8" s="4" customFormat="1" ht="15.75">
      <c r="A41" s="12" t="s">
        <v>111</v>
      </c>
      <c r="B41" s="12"/>
      <c r="C41" s="12"/>
      <c r="D41" s="12"/>
      <c r="E41" s="12"/>
      <c r="F41" s="12"/>
      <c r="G41" s="13"/>
    </row>
    <row r="42" spans="1:8" s="4" customFormat="1" ht="15.75">
      <c r="A42" s="12" t="s">
        <v>2</v>
      </c>
      <c r="B42" s="12"/>
      <c r="C42" s="12"/>
      <c r="D42" s="12"/>
      <c r="E42" s="12"/>
      <c r="F42" s="12"/>
      <c r="G42" s="13"/>
    </row>
    <row r="43" spans="1:8" ht="6.75" customHeight="1">
      <c r="A43" s="8"/>
      <c r="B43" s="8"/>
      <c r="C43" s="8"/>
      <c r="D43" s="8"/>
      <c r="E43" s="8"/>
      <c r="F43" s="8"/>
      <c r="G43" s="9"/>
    </row>
    <row r="44" spans="1:8" ht="15.75">
      <c r="A44" s="231" t="s">
        <v>122</v>
      </c>
      <c r="B44" s="232"/>
      <c r="C44" s="233" t="s">
        <v>196</v>
      </c>
      <c r="D44" s="234"/>
      <c r="E44" s="8"/>
      <c r="F44" s="8"/>
      <c r="G44" s="9"/>
    </row>
    <row r="45" spans="1:8">
      <c r="A45" s="9"/>
      <c r="B45" s="9"/>
      <c r="C45" s="9"/>
      <c r="D45" s="9"/>
      <c r="E45" s="9"/>
      <c r="F45" s="9"/>
      <c r="G45" s="9"/>
    </row>
    <row r="46" spans="1:8" ht="15.75">
      <c r="A46" s="58" t="s">
        <v>3</v>
      </c>
      <c r="B46" s="59"/>
      <c r="C46" s="59"/>
      <c r="D46" s="59"/>
      <c r="E46" s="59"/>
      <c r="F46" s="60"/>
      <c r="G46" s="9"/>
    </row>
    <row r="47" spans="1:8" s="1" customFormat="1" ht="15.75">
      <c r="A47" s="56" t="s">
        <v>4</v>
      </c>
      <c r="B47" s="61" t="s">
        <v>5</v>
      </c>
      <c r="C47" s="62"/>
      <c r="D47" s="62"/>
      <c r="E47" s="56" t="s">
        <v>174</v>
      </c>
      <c r="F47" s="63" t="s">
        <v>6</v>
      </c>
      <c r="G47" s="14"/>
    </row>
    <row r="48" spans="1:8" ht="15.75">
      <c r="A48" s="64"/>
      <c r="B48" s="65" t="s">
        <v>7</v>
      </c>
      <c r="C48" s="88"/>
      <c r="D48" s="66"/>
      <c r="E48" s="66"/>
      <c r="F48" s="89"/>
      <c r="G48" s="9"/>
    </row>
    <row r="49" spans="1:7" s="1" customFormat="1" ht="16.5" customHeight="1">
      <c r="A49" s="90">
        <v>11</v>
      </c>
      <c r="B49" s="91"/>
      <c r="C49" s="91" t="s">
        <v>8</v>
      </c>
      <c r="D49" s="92"/>
      <c r="E49" s="93"/>
      <c r="F49" s="94"/>
      <c r="G49" s="14"/>
    </row>
    <row r="50" spans="1:7" ht="14.25" customHeight="1">
      <c r="A50" s="67"/>
      <c r="B50" s="87"/>
      <c r="C50" s="87"/>
      <c r="D50" s="69" t="s">
        <v>23</v>
      </c>
      <c r="E50" s="70">
        <v>0</v>
      </c>
      <c r="F50" s="71"/>
      <c r="G50" s="9"/>
    </row>
    <row r="51" spans="1:7" ht="14.25" customHeight="1">
      <c r="A51" s="67"/>
      <c r="B51" s="87"/>
      <c r="C51" s="87"/>
      <c r="D51" s="73" t="s">
        <v>24</v>
      </c>
      <c r="E51" s="74">
        <v>0</v>
      </c>
      <c r="F51" s="75"/>
      <c r="G51" s="9"/>
    </row>
    <row r="52" spans="1:7" ht="14.25" customHeight="1">
      <c r="A52" s="67"/>
      <c r="B52" s="87"/>
      <c r="C52" s="87"/>
      <c r="D52" s="73" t="s">
        <v>25</v>
      </c>
      <c r="E52" s="74">
        <v>0</v>
      </c>
      <c r="F52" s="75"/>
      <c r="G52" s="9"/>
    </row>
    <row r="53" spans="1:7" ht="14.25" customHeight="1">
      <c r="A53" s="67"/>
      <c r="B53" s="87"/>
      <c r="C53" s="87"/>
      <c r="D53" s="73" t="s">
        <v>26</v>
      </c>
      <c r="E53" s="74">
        <v>0</v>
      </c>
      <c r="F53" s="75"/>
      <c r="G53" s="9"/>
    </row>
    <row r="54" spans="1:7" ht="14.25" customHeight="1">
      <c r="A54" s="67"/>
      <c r="B54" s="87"/>
      <c r="C54" s="87"/>
      <c r="D54" s="95" t="s">
        <v>100</v>
      </c>
      <c r="E54" s="96">
        <v>0</v>
      </c>
      <c r="F54" s="97"/>
      <c r="G54" s="9"/>
    </row>
    <row r="55" spans="1:7" ht="16.5" customHeight="1">
      <c r="A55" s="67"/>
      <c r="B55" s="98"/>
      <c r="C55" s="99"/>
      <c r="D55" s="100" t="s">
        <v>27</v>
      </c>
      <c r="E55" s="101">
        <f>SUM(E50:E54)</f>
        <v>0</v>
      </c>
      <c r="F55" s="102">
        <f>E55/E$117</f>
        <v>0</v>
      </c>
      <c r="G55" s="9"/>
    </row>
    <row r="56" spans="1:7" s="1" customFormat="1" ht="16.5" customHeight="1">
      <c r="A56" s="90">
        <v>12</v>
      </c>
      <c r="B56" s="91"/>
      <c r="C56" s="91" t="s">
        <v>9</v>
      </c>
      <c r="D56" s="92"/>
      <c r="E56" s="93"/>
      <c r="F56" s="94"/>
      <c r="G56" s="14"/>
    </row>
    <row r="57" spans="1:7" ht="14.25" customHeight="1">
      <c r="A57" s="67"/>
      <c r="B57" s="87"/>
      <c r="C57" s="87"/>
      <c r="D57" s="69" t="s">
        <v>28</v>
      </c>
      <c r="E57" s="70">
        <v>0</v>
      </c>
      <c r="F57" s="71"/>
      <c r="G57" s="9"/>
    </row>
    <row r="58" spans="1:7" ht="14.25" customHeight="1">
      <c r="A58" s="67"/>
      <c r="B58" s="87"/>
      <c r="C58" s="87"/>
      <c r="D58" s="73" t="s">
        <v>29</v>
      </c>
      <c r="E58" s="74">
        <v>0</v>
      </c>
      <c r="F58" s="75"/>
      <c r="G58" s="9"/>
    </row>
    <row r="59" spans="1:7" ht="14.25" customHeight="1">
      <c r="A59" s="67"/>
      <c r="B59" s="87"/>
      <c r="C59" s="87"/>
      <c r="D59" s="95" t="s">
        <v>101</v>
      </c>
      <c r="E59" s="96">
        <v>0</v>
      </c>
      <c r="F59" s="97"/>
      <c r="G59" s="9"/>
    </row>
    <row r="60" spans="1:7" ht="16.5" customHeight="1">
      <c r="A60" s="67"/>
      <c r="B60" s="98"/>
      <c r="C60" s="99"/>
      <c r="D60" s="100" t="s">
        <v>30</v>
      </c>
      <c r="E60" s="101">
        <f>SUM(E57:E59)</f>
        <v>0</v>
      </c>
      <c r="F60" s="102">
        <f>E60/E$117</f>
        <v>0</v>
      </c>
      <c r="G60" s="9"/>
    </row>
    <row r="61" spans="1:7" s="1" customFormat="1" ht="16.5" customHeight="1">
      <c r="A61" s="90">
        <v>13</v>
      </c>
      <c r="B61" s="91"/>
      <c r="C61" s="91" t="s">
        <v>10</v>
      </c>
      <c r="D61" s="92"/>
      <c r="E61" s="93"/>
      <c r="F61" s="94"/>
      <c r="G61" s="14"/>
    </row>
    <row r="62" spans="1:7" ht="14.25" customHeight="1">
      <c r="A62" s="67"/>
      <c r="B62" s="87"/>
      <c r="C62" s="87"/>
      <c r="D62" s="69" t="s">
        <v>31</v>
      </c>
      <c r="E62" s="70">
        <v>0</v>
      </c>
      <c r="F62" s="71"/>
      <c r="G62" s="9"/>
    </row>
    <row r="63" spans="1:7" ht="14.25" customHeight="1">
      <c r="A63" s="67"/>
      <c r="B63" s="87"/>
      <c r="C63" s="87"/>
      <c r="D63" s="73" t="s">
        <v>32</v>
      </c>
      <c r="E63" s="74">
        <v>44131822</v>
      </c>
      <c r="F63" s="75"/>
      <c r="G63" s="9"/>
    </row>
    <row r="64" spans="1:7" ht="14.25" customHeight="1">
      <c r="A64" s="67"/>
      <c r="B64" s="87"/>
      <c r="C64" s="87"/>
      <c r="D64" s="73" t="s">
        <v>33</v>
      </c>
      <c r="E64" s="74">
        <v>0</v>
      </c>
      <c r="F64" s="75"/>
      <c r="G64" s="9"/>
    </row>
    <row r="65" spans="1:7" ht="14.25" customHeight="1">
      <c r="A65" s="67"/>
      <c r="B65" s="87"/>
      <c r="C65" s="87"/>
      <c r="D65" s="95" t="s">
        <v>102</v>
      </c>
      <c r="E65" s="96">
        <v>0</v>
      </c>
      <c r="F65" s="97"/>
      <c r="G65" s="9"/>
    </row>
    <row r="66" spans="1:7" ht="16.5" customHeight="1">
      <c r="A66" s="67"/>
      <c r="B66" s="98"/>
      <c r="C66" s="99"/>
      <c r="D66" s="100" t="s">
        <v>34</v>
      </c>
      <c r="E66" s="101">
        <f>SUM(E62:E65)</f>
        <v>44131822</v>
      </c>
      <c r="F66" s="102">
        <f>E66/E$117</f>
        <v>1</v>
      </c>
      <c r="G66" s="9"/>
    </row>
    <row r="67" spans="1:7" s="1" customFormat="1" ht="16.5" customHeight="1">
      <c r="A67" s="90">
        <v>14</v>
      </c>
      <c r="B67" s="91"/>
      <c r="C67" s="91" t="s">
        <v>11</v>
      </c>
      <c r="D67" s="92"/>
      <c r="E67" s="93"/>
      <c r="F67" s="94"/>
      <c r="G67" s="14"/>
    </row>
    <row r="68" spans="1:7" ht="14.25" customHeight="1">
      <c r="A68" s="67"/>
      <c r="B68" s="87"/>
      <c r="C68" s="87"/>
      <c r="D68" s="69" t="s">
        <v>35</v>
      </c>
      <c r="E68" s="70">
        <v>0</v>
      </c>
      <c r="F68" s="71"/>
      <c r="G68" s="9"/>
    </row>
    <row r="69" spans="1:7" ht="14.25" customHeight="1">
      <c r="A69" s="67"/>
      <c r="B69" s="87"/>
      <c r="C69" s="87"/>
      <c r="D69" s="73" t="s">
        <v>36</v>
      </c>
      <c r="E69" s="74">
        <v>0</v>
      </c>
      <c r="F69" s="75"/>
      <c r="G69" s="9"/>
    </row>
    <row r="70" spans="1:7" ht="14.25" customHeight="1">
      <c r="A70" s="67"/>
      <c r="B70" s="87"/>
      <c r="C70" s="87"/>
      <c r="D70" s="73" t="s">
        <v>37</v>
      </c>
      <c r="E70" s="74">
        <v>0</v>
      </c>
      <c r="F70" s="75"/>
      <c r="G70" s="9"/>
    </row>
    <row r="71" spans="1:7" ht="14.25" customHeight="1">
      <c r="A71" s="67"/>
      <c r="B71" s="87"/>
      <c r="C71" s="87"/>
      <c r="D71" s="73" t="s">
        <v>170</v>
      </c>
      <c r="E71" s="74">
        <v>0</v>
      </c>
      <c r="F71" s="75"/>
      <c r="G71" s="9"/>
    </row>
    <row r="72" spans="1:7" ht="14.25" customHeight="1">
      <c r="A72" s="67"/>
      <c r="B72" s="87"/>
      <c r="C72" s="87"/>
      <c r="D72" s="73" t="s">
        <v>84</v>
      </c>
      <c r="E72" s="74">
        <v>0</v>
      </c>
      <c r="F72" s="75"/>
      <c r="G72" s="9"/>
    </row>
    <row r="73" spans="1:7" ht="14.25" customHeight="1">
      <c r="A73" s="67"/>
      <c r="B73" s="87"/>
      <c r="C73" s="87"/>
      <c r="D73" s="73" t="s">
        <v>171</v>
      </c>
      <c r="E73" s="74">
        <v>0</v>
      </c>
      <c r="F73" s="75"/>
      <c r="G73" s="9"/>
    </row>
    <row r="74" spans="1:7" ht="14.25" customHeight="1">
      <c r="A74" s="67"/>
      <c r="B74" s="87"/>
      <c r="C74" s="87"/>
      <c r="D74" s="73" t="s">
        <v>38</v>
      </c>
      <c r="E74" s="74">
        <v>0</v>
      </c>
      <c r="F74" s="75"/>
      <c r="G74" s="9"/>
    </row>
    <row r="75" spans="1:7" ht="14.25" customHeight="1">
      <c r="A75" s="67"/>
      <c r="B75" s="87"/>
      <c r="C75" s="87"/>
      <c r="D75" s="95" t="s">
        <v>103</v>
      </c>
      <c r="E75" s="96">
        <v>0</v>
      </c>
      <c r="F75" s="97"/>
      <c r="G75" s="9"/>
    </row>
    <row r="76" spans="1:7" ht="16.5" customHeight="1">
      <c r="A76" s="103"/>
      <c r="B76" s="98"/>
      <c r="C76" s="99"/>
      <c r="D76" s="100" t="s">
        <v>39</v>
      </c>
      <c r="E76" s="101">
        <f>SUM(E68:E75)</f>
        <v>0</v>
      </c>
      <c r="F76" s="102">
        <f>E76/E$117</f>
        <v>0</v>
      </c>
      <c r="G76" s="9"/>
    </row>
    <row r="77" spans="1:7" s="4" customFormat="1" ht="15.75">
      <c r="A77" s="12" t="s">
        <v>123</v>
      </c>
      <c r="B77" s="12"/>
      <c r="C77" s="12"/>
      <c r="D77" s="12"/>
      <c r="E77" s="51"/>
      <c r="F77" s="17"/>
      <c r="G77" s="13"/>
    </row>
    <row r="78" spans="1:7" ht="15.75">
      <c r="A78" s="231" t="s">
        <v>122</v>
      </c>
      <c r="B78" s="232"/>
      <c r="C78" s="233" t="s">
        <v>196</v>
      </c>
      <c r="D78" s="234"/>
      <c r="E78" s="216"/>
      <c r="F78" s="215"/>
      <c r="G78" s="9"/>
    </row>
    <row r="79" spans="1:7" ht="6.75" customHeight="1">
      <c r="A79" s="13"/>
      <c r="B79" s="13"/>
      <c r="C79" s="13"/>
      <c r="D79" s="13"/>
      <c r="E79" s="104"/>
      <c r="F79" s="105"/>
      <c r="G79" s="9"/>
    </row>
    <row r="80" spans="1:7" ht="15.75">
      <c r="A80" s="58" t="s">
        <v>3</v>
      </c>
      <c r="B80" s="59"/>
      <c r="C80" s="59"/>
      <c r="D80" s="59"/>
      <c r="E80" s="106"/>
      <c r="F80" s="107"/>
      <c r="G80" s="9"/>
    </row>
    <row r="81" spans="1:7" s="1" customFormat="1" ht="15.75">
      <c r="A81" s="56" t="s">
        <v>4</v>
      </c>
      <c r="B81" s="61" t="s">
        <v>5</v>
      </c>
      <c r="C81" s="62"/>
      <c r="D81" s="62"/>
      <c r="E81" s="108" t="s">
        <v>174</v>
      </c>
      <c r="F81" s="109" t="s">
        <v>6</v>
      </c>
      <c r="G81" s="14"/>
    </row>
    <row r="82" spans="1:7" s="1" customFormat="1" ht="17.25" customHeight="1">
      <c r="A82" s="90">
        <v>15</v>
      </c>
      <c r="B82" s="91"/>
      <c r="C82" s="91" t="s">
        <v>12</v>
      </c>
      <c r="D82" s="92"/>
      <c r="E82" s="93"/>
      <c r="F82" s="94"/>
      <c r="G82" s="14"/>
    </row>
    <row r="83" spans="1:7" ht="14.25" customHeight="1">
      <c r="A83" s="67"/>
      <c r="B83" s="87"/>
      <c r="C83" s="87"/>
      <c r="D83" s="69" t="s">
        <v>40</v>
      </c>
      <c r="E83" s="70">
        <v>0</v>
      </c>
      <c r="F83" s="71"/>
      <c r="G83" s="9"/>
    </row>
    <row r="84" spans="1:7" ht="14.25" customHeight="1">
      <c r="A84" s="67"/>
      <c r="B84" s="87"/>
      <c r="C84" s="87"/>
      <c r="D84" s="73" t="s">
        <v>41</v>
      </c>
      <c r="E84" s="74">
        <v>0</v>
      </c>
      <c r="F84" s="75"/>
      <c r="G84" s="9"/>
    </row>
    <row r="85" spans="1:7" ht="14.25" customHeight="1">
      <c r="A85" s="67"/>
      <c r="B85" s="87"/>
      <c r="C85" s="87"/>
      <c r="D85" s="73" t="s">
        <v>42</v>
      </c>
      <c r="E85" s="74">
        <v>0</v>
      </c>
      <c r="F85" s="75"/>
      <c r="G85" s="9"/>
    </row>
    <row r="86" spans="1:7" ht="14.25" customHeight="1">
      <c r="A86" s="67"/>
      <c r="B86" s="87"/>
      <c r="C86" s="87"/>
      <c r="D86" s="73" t="s">
        <v>43</v>
      </c>
      <c r="E86" s="74">
        <v>0</v>
      </c>
      <c r="F86" s="75"/>
      <c r="G86" s="9"/>
    </row>
    <row r="87" spans="1:7" ht="14.25" customHeight="1">
      <c r="A87" s="67"/>
      <c r="B87" s="87"/>
      <c r="C87" s="87"/>
      <c r="D87" s="73" t="s">
        <v>85</v>
      </c>
      <c r="E87" s="74">
        <v>0</v>
      </c>
      <c r="F87" s="75"/>
      <c r="G87" s="9"/>
    </row>
    <row r="88" spans="1:7" ht="14.25" customHeight="1">
      <c r="A88" s="67"/>
      <c r="B88" s="87"/>
      <c r="C88" s="87"/>
      <c r="D88" s="73" t="s">
        <v>86</v>
      </c>
      <c r="E88" s="74">
        <v>0</v>
      </c>
      <c r="F88" s="75"/>
      <c r="G88" s="9"/>
    </row>
    <row r="89" spans="1:7" ht="14.25" customHeight="1">
      <c r="A89" s="67"/>
      <c r="B89" s="87"/>
      <c r="C89" s="87"/>
      <c r="D89" s="73" t="s">
        <v>44</v>
      </c>
      <c r="E89" s="74">
        <v>0</v>
      </c>
      <c r="F89" s="75"/>
      <c r="G89" s="9"/>
    </row>
    <row r="90" spans="1:7" ht="14.25" customHeight="1">
      <c r="A90" s="67"/>
      <c r="B90" s="87"/>
      <c r="C90" s="87"/>
      <c r="D90" s="95" t="s">
        <v>104</v>
      </c>
      <c r="E90" s="74">
        <v>0</v>
      </c>
      <c r="F90" s="97"/>
      <c r="G90" s="9"/>
    </row>
    <row r="91" spans="1:7" ht="17.25" customHeight="1">
      <c r="A91" s="67"/>
      <c r="B91" s="98"/>
      <c r="C91" s="99"/>
      <c r="D91" s="100" t="s">
        <v>45</v>
      </c>
      <c r="E91" s="101">
        <f>SUM(E83:E90)</f>
        <v>0</v>
      </c>
      <c r="F91" s="102">
        <f>E91/E$117</f>
        <v>0</v>
      </c>
      <c r="G91" s="9"/>
    </row>
    <row r="92" spans="1:7" s="1" customFormat="1" ht="17.25" customHeight="1">
      <c r="A92" s="90">
        <v>16</v>
      </c>
      <c r="B92" s="91"/>
      <c r="C92" s="91" t="s">
        <v>13</v>
      </c>
      <c r="D92" s="92"/>
      <c r="E92" s="93"/>
      <c r="F92" s="94"/>
      <c r="G92" s="14"/>
    </row>
    <row r="93" spans="1:7" ht="14.25" customHeight="1">
      <c r="A93" s="67"/>
      <c r="B93" s="87"/>
      <c r="C93" s="87"/>
      <c r="D93" s="69" t="s">
        <v>46</v>
      </c>
      <c r="E93" s="70">
        <v>0</v>
      </c>
      <c r="F93" s="71"/>
      <c r="G93" s="9"/>
    </row>
    <row r="94" spans="1:7" ht="14.25" customHeight="1">
      <c r="A94" s="67"/>
      <c r="B94" s="87"/>
      <c r="C94" s="87"/>
      <c r="D94" s="73" t="s">
        <v>47</v>
      </c>
      <c r="E94" s="74">
        <v>0</v>
      </c>
      <c r="F94" s="75"/>
      <c r="G94" s="9"/>
    </row>
    <row r="95" spans="1:7" ht="14.25" customHeight="1">
      <c r="A95" s="67"/>
      <c r="B95" s="87"/>
      <c r="C95" s="87"/>
      <c r="D95" s="73" t="s">
        <v>109</v>
      </c>
      <c r="E95" s="74">
        <v>0</v>
      </c>
      <c r="F95" s="75"/>
      <c r="G95" s="9"/>
    </row>
    <row r="96" spans="1:7" ht="14.25" customHeight="1">
      <c r="A96" s="67"/>
      <c r="B96" s="87"/>
      <c r="C96" s="87"/>
      <c r="D96" s="73" t="s">
        <v>48</v>
      </c>
      <c r="E96" s="74">
        <v>0</v>
      </c>
      <c r="F96" s="75"/>
      <c r="G96" s="9"/>
    </row>
    <row r="97" spans="1:7" ht="14.25" customHeight="1">
      <c r="A97" s="67"/>
      <c r="B97" s="87"/>
      <c r="C97" s="87"/>
      <c r="D97" s="95" t="s">
        <v>105</v>
      </c>
      <c r="E97" s="96">
        <v>0</v>
      </c>
      <c r="F97" s="97"/>
      <c r="G97" s="9"/>
    </row>
    <row r="98" spans="1:7" ht="17.25" customHeight="1">
      <c r="A98" s="67"/>
      <c r="B98" s="98"/>
      <c r="C98" s="99"/>
      <c r="D98" s="100" t="s">
        <v>49</v>
      </c>
      <c r="E98" s="101">
        <f>SUM(E93:E97)</f>
        <v>0</v>
      </c>
      <c r="F98" s="102">
        <f>E98/E$117</f>
        <v>0</v>
      </c>
      <c r="G98" s="9"/>
    </row>
    <row r="99" spans="1:7" s="1" customFormat="1" ht="17.25" customHeight="1">
      <c r="A99" s="90">
        <v>17</v>
      </c>
      <c r="B99" s="91"/>
      <c r="C99" s="91" t="s">
        <v>14</v>
      </c>
      <c r="D99" s="92"/>
      <c r="E99" s="93"/>
      <c r="F99" s="94"/>
      <c r="G99" s="14"/>
    </row>
    <row r="100" spans="1:7" ht="14.25" customHeight="1">
      <c r="A100" s="67"/>
      <c r="B100" s="87"/>
      <c r="C100" s="87"/>
      <c r="D100" s="69" t="s">
        <v>50</v>
      </c>
      <c r="E100" s="70">
        <v>0</v>
      </c>
      <c r="F100" s="71"/>
      <c r="G100" s="9"/>
    </row>
    <row r="101" spans="1:7" ht="14.25" customHeight="1">
      <c r="A101" s="67"/>
      <c r="B101" s="87"/>
      <c r="C101" s="87"/>
      <c r="D101" s="73" t="s">
        <v>51</v>
      </c>
      <c r="E101" s="74">
        <v>0</v>
      </c>
      <c r="F101" s="75"/>
      <c r="G101" s="9"/>
    </row>
    <row r="102" spans="1:7" ht="14.25" customHeight="1">
      <c r="A102" s="67"/>
      <c r="B102" s="87"/>
      <c r="C102" s="87"/>
      <c r="D102" s="73" t="s">
        <v>52</v>
      </c>
      <c r="E102" s="74">
        <v>0</v>
      </c>
      <c r="F102" s="75"/>
      <c r="G102" s="9"/>
    </row>
    <row r="103" spans="1:7" ht="14.25" customHeight="1">
      <c r="A103" s="67"/>
      <c r="B103" s="87"/>
      <c r="C103" s="87"/>
      <c r="D103" s="73" t="s">
        <v>53</v>
      </c>
      <c r="E103" s="74">
        <v>0</v>
      </c>
      <c r="F103" s="75"/>
      <c r="G103" s="9"/>
    </row>
    <row r="104" spans="1:7" ht="14.25" customHeight="1">
      <c r="A104" s="67"/>
      <c r="B104" s="87"/>
      <c r="C104" s="87"/>
      <c r="D104" s="73" t="s">
        <v>54</v>
      </c>
      <c r="E104" s="74">
        <v>0</v>
      </c>
      <c r="F104" s="75"/>
      <c r="G104" s="9"/>
    </row>
    <row r="105" spans="1:7" ht="14.25" customHeight="1">
      <c r="A105" s="67"/>
      <c r="B105" s="87"/>
      <c r="C105" s="87"/>
      <c r="D105" s="73" t="s">
        <v>55</v>
      </c>
      <c r="E105" s="74">
        <v>0</v>
      </c>
      <c r="F105" s="75"/>
      <c r="G105" s="9"/>
    </row>
    <row r="106" spans="1:7" ht="14.25" customHeight="1">
      <c r="A106" s="67"/>
      <c r="B106" s="87"/>
      <c r="C106" s="87"/>
      <c r="D106" s="73" t="s">
        <v>107</v>
      </c>
      <c r="E106" s="74">
        <v>0</v>
      </c>
      <c r="F106" s="75"/>
      <c r="G106" s="9"/>
    </row>
    <row r="107" spans="1:7" ht="14.25" customHeight="1">
      <c r="A107" s="67"/>
      <c r="B107" s="87"/>
      <c r="C107" s="87"/>
      <c r="D107" s="73" t="s">
        <v>108</v>
      </c>
      <c r="E107" s="74">
        <v>0</v>
      </c>
      <c r="F107" s="75"/>
      <c r="G107" s="9"/>
    </row>
    <row r="108" spans="1:7" ht="14.25" customHeight="1">
      <c r="A108" s="67"/>
      <c r="B108" s="87"/>
      <c r="C108" s="87"/>
      <c r="D108" s="95" t="s">
        <v>106</v>
      </c>
      <c r="E108" s="74">
        <v>0</v>
      </c>
      <c r="F108" s="97"/>
      <c r="G108" s="9"/>
    </row>
    <row r="109" spans="1:7" ht="17.25" customHeight="1">
      <c r="A109" s="67"/>
      <c r="B109" s="98"/>
      <c r="C109" s="99"/>
      <c r="D109" s="100" t="s">
        <v>56</v>
      </c>
      <c r="E109" s="101">
        <f>SUM(E100:E108)</f>
        <v>0</v>
      </c>
      <c r="F109" s="102">
        <f>E109/E$117</f>
        <v>0</v>
      </c>
      <c r="G109" s="9"/>
    </row>
    <row r="110" spans="1:7" s="1" customFormat="1" ht="17.25" customHeight="1">
      <c r="A110" s="90">
        <v>18</v>
      </c>
      <c r="B110" s="91"/>
      <c r="C110" s="91" t="s">
        <v>15</v>
      </c>
      <c r="D110" s="92"/>
      <c r="E110" s="93"/>
      <c r="F110" s="94"/>
      <c r="G110" s="14"/>
    </row>
    <row r="111" spans="1:7" ht="14.25" customHeight="1">
      <c r="A111" s="67"/>
      <c r="B111" s="87"/>
      <c r="C111" s="87"/>
      <c r="D111" s="69" t="s">
        <v>57</v>
      </c>
      <c r="E111" s="70">
        <v>0</v>
      </c>
      <c r="F111" s="71"/>
      <c r="G111" s="9"/>
    </row>
    <row r="112" spans="1:7" ht="14.25" customHeight="1">
      <c r="A112" s="67"/>
      <c r="B112" s="87"/>
      <c r="C112" s="87"/>
      <c r="D112" s="73" t="s">
        <v>58</v>
      </c>
      <c r="E112" s="110">
        <v>0</v>
      </c>
      <c r="F112" s="75"/>
      <c r="G112" s="9"/>
    </row>
    <row r="113" spans="1:7" ht="14.25" customHeight="1">
      <c r="A113" s="67"/>
      <c r="B113" s="87"/>
      <c r="C113" s="87"/>
      <c r="D113" s="73" t="s">
        <v>119</v>
      </c>
      <c r="E113" s="110">
        <v>0</v>
      </c>
      <c r="F113" s="75"/>
      <c r="G113" s="9"/>
    </row>
    <row r="114" spans="1:7" ht="14.25" customHeight="1">
      <c r="A114" s="67"/>
      <c r="B114" s="87"/>
      <c r="C114" s="87"/>
      <c r="D114" s="95" t="s">
        <v>121</v>
      </c>
      <c r="E114" s="110">
        <v>0</v>
      </c>
      <c r="F114" s="97"/>
      <c r="G114" s="9"/>
    </row>
    <row r="115" spans="1:7" ht="17.25" customHeight="1">
      <c r="A115" s="67"/>
      <c r="B115" s="98"/>
      <c r="C115" s="99"/>
      <c r="D115" s="100" t="s">
        <v>59</v>
      </c>
      <c r="E115" s="101">
        <f>SUM(E111:E114)</f>
        <v>0</v>
      </c>
      <c r="F115" s="102">
        <f>E115/E$117</f>
        <v>0</v>
      </c>
      <c r="G115" s="9"/>
    </row>
    <row r="116" spans="1:7" ht="9" customHeight="1">
      <c r="A116" s="67"/>
      <c r="B116" s="77"/>
      <c r="C116" s="77"/>
      <c r="D116" s="78"/>
      <c r="E116" s="79"/>
      <c r="F116" s="80"/>
      <c r="G116" s="9"/>
    </row>
    <row r="117" spans="1:7" s="1" customFormat="1" ht="15.75" customHeight="1">
      <c r="A117" s="76"/>
      <c r="B117" s="77"/>
      <c r="C117" s="77" t="s">
        <v>16</v>
      </c>
      <c r="D117" s="78"/>
      <c r="E117" s="79">
        <f>E55+E60+E66+E76+E91+E98+E109+E115</f>
        <v>44131822</v>
      </c>
      <c r="F117" s="80">
        <f>F55+F60+F66+F76+F91+F98+F109+F115</f>
        <v>1</v>
      </c>
      <c r="G117" s="14"/>
    </row>
    <row r="118" spans="1:7">
      <c r="A118" s="9"/>
      <c r="B118" s="9"/>
      <c r="C118" s="9"/>
      <c r="D118" s="9"/>
      <c r="E118" s="18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</sheetData>
  <mergeCells count="13">
    <mergeCell ref="A3:F3"/>
    <mergeCell ref="A78:B78"/>
    <mergeCell ref="C78:D78"/>
    <mergeCell ref="A1:F1"/>
    <mergeCell ref="C11:D11"/>
    <mergeCell ref="C12:D12"/>
    <mergeCell ref="A44:B44"/>
    <mergeCell ref="C44:D44"/>
    <mergeCell ref="A36:F36"/>
    <mergeCell ref="A2:F2"/>
    <mergeCell ref="A10:B10"/>
    <mergeCell ref="A11:B11"/>
    <mergeCell ref="A12:B12"/>
  </mergeCells>
  <phoneticPr fontId="0" type="noConversion"/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26" sqref="D26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35" customWidth="1"/>
    <col min="5" max="5" width="24.33203125" customWidth="1"/>
  </cols>
  <sheetData>
    <row r="1" spans="1:6" s="5" customFormat="1" ht="18.75">
      <c r="A1" s="10" t="s">
        <v>162</v>
      </c>
      <c r="B1" s="10"/>
      <c r="C1" s="10"/>
      <c r="D1" s="10"/>
      <c r="E1" s="154"/>
      <c r="F1" s="154"/>
    </row>
    <row r="2" spans="1:6" s="5" customFormat="1" ht="9" customHeight="1">
      <c r="A2" s="10"/>
      <c r="B2" s="10"/>
      <c r="C2" s="10"/>
      <c r="D2" s="10"/>
      <c r="E2" s="154"/>
      <c r="F2" s="154"/>
    </row>
    <row r="3" spans="1:6" s="5" customFormat="1" ht="18.75">
      <c r="A3" s="10" t="s">
        <v>173</v>
      </c>
      <c r="B3" s="10"/>
      <c r="C3" s="10"/>
      <c r="D3" s="10"/>
    </row>
    <row r="4" spans="1:6" ht="18.75" customHeight="1">
      <c r="A4" s="10" t="s">
        <v>0</v>
      </c>
      <c r="B4" s="8"/>
      <c r="C4" s="8"/>
      <c r="D4" s="8"/>
    </row>
    <row r="5" spans="1:6" s="4" customFormat="1" ht="15.75">
      <c r="A5" s="12" t="s">
        <v>60</v>
      </c>
      <c r="B5" s="12"/>
      <c r="C5" s="12"/>
      <c r="D5" s="12"/>
    </row>
    <row r="6" spans="1:6" s="4" customFormat="1" ht="15.75">
      <c r="A6" s="12" t="s">
        <v>61</v>
      </c>
      <c r="B6" s="12"/>
      <c r="C6" s="12"/>
      <c r="D6" s="12"/>
    </row>
    <row r="7" spans="1:6" ht="9" customHeight="1">
      <c r="A7" s="8"/>
      <c r="B7" s="8"/>
      <c r="C7" s="8"/>
      <c r="D7" s="34"/>
    </row>
    <row r="8" spans="1:6" ht="15.75">
      <c r="A8" s="213" t="s">
        <v>129</v>
      </c>
      <c r="B8" s="233" t="s">
        <v>196</v>
      </c>
      <c r="C8" s="234"/>
      <c r="D8" s="217"/>
    </row>
    <row r="9" spans="1:6" ht="9" customHeight="1">
      <c r="A9" s="13"/>
      <c r="B9" s="13"/>
      <c r="C9" s="13"/>
      <c r="D9" s="55"/>
    </row>
    <row r="10" spans="1:6" ht="15.75">
      <c r="A10" s="58" t="s">
        <v>62</v>
      </c>
      <c r="B10" s="59"/>
      <c r="C10" s="59"/>
      <c r="D10" s="111"/>
    </row>
    <row r="11" spans="1:6" s="1" customFormat="1" ht="15.75">
      <c r="A11" s="56" t="s">
        <v>63</v>
      </c>
      <c r="B11" s="61" t="s">
        <v>64</v>
      </c>
      <c r="C11" s="56" t="s">
        <v>174</v>
      </c>
      <c r="D11" s="112" t="s">
        <v>6</v>
      </c>
    </row>
    <row r="12" spans="1:6" ht="20.25" customHeight="1">
      <c r="A12" s="128">
        <v>1</v>
      </c>
      <c r="B12" s="113" t="s">
        <v>99</v>
      </c>
      <c r="C12" s="114"/>
      <c r="D12" s="115"/>
    </row>
    <row r="13" spans="1:6" s="6" customFormat="1" ht="20.25" customHeight="1">
      <c r="A13" s="129" t="s">
        <v>87</v>
      </c>
      <c r="B13" s="73" t="s">
        <v>92</v>
      </c>
      <c r="C13" s="218">
        <v>0</v>
      </c>
      <c r="D13" s="117">
        <f>C13/C26</f>
        <v>0</v>
      </c>
    </row>
    <row r="14" spans="1:6" ht="20.25" customHeight="1">
      <c r="A14" s="129" t="s">
        <v>88</v>
      </c>
      <c r="B14" s="73" t="s">
        <v>93</v>
      </c>
      <c r="C14" s="218">
        <v>20081129</v>
      </c>
      <c r="D14" s="117">
        <f t="shared" ref="D14:D19" si="0">C14/C$26</f>
        <v>0.45502605806757762</v>
      </c>
    </row>
    <row r="15" spans="1:6" ht="20.25" customHeight="1">
      <c r="A15" s="129" t="s">
        <v>89</v>
      </c>
      <c r="B15" s="73" t="s">
        <v>94</v>
      </c>
      <c r="C15" s="218">
        <v>4677180</v>
      </c>
      <c r="D15" s="117">
        <f t="shared" si="0"/>
        <v>0.10598202811567581</v>
      </c>
    </row>
    <row r="16" spans="1:6" ht="20.25" customHeight="1">
      <c r="A16" s="129" t="s">
        <v>90</v>
      </c>
      <c r="B16" s="73" t="s">
        <v>95</v>
      </c>
      <c r="C16" s="218">
        <v>10559003</v>
      </c>
      <c r="D16" s="117">
        <f t="shared" si="0"/>
        <v>0.23926052724494357</v>
      </c>
    </row>
    <row r="17" spans="1:5" ht="20.25" customHeight="1">
      <c r="A17" s="129" t="s">
        <v>91</v>
      </c>
      <c r="B17" s="73" t="s">
        <v>96</v>
      </c>
      <c r="C17" s="218">
        <v>0</v>
      </c>
      <c r="D17" s="117">
        <f t="shared" si="0"/>
        <v>0</v>
      </c>
    </row>
    <row r="18" spans="1:5" ht="20.25" customHeight="1">
      <c r="A18" s="129"/>
      <c r="B18" s="119" t="s">
        <v>110</v>
      </c>
      <c r="C18" s="120">
        <f>SUM(C13:C17)</f>
        <v>35317312</v>
      </c>
      <c r="D18" s="121">
        <f t="shared" si="0"/>
        <v>0.800268613428197</v>
      </c>
    </row>
    <row r="19" spans="1:5" ht="20.25" customHeight="1">
      <c r="A19" s="129">
        <v>2</v>
      </c>
      <c r="B19" s="73" t="s">
        <v>65</v>
      </c>
      <c r="C19" s="219">
        <v>1488050</v>
      </c>
      <c r="D19" s="123">
        <f t="shared" si="0"/>
        <v>3.3718299688601121E-2</v>
      </c>
    </row>
    <row r="20" spans="1:5" ht="20.25" customHeight="1">
      <c r="A20" s="129">
        <v>3</v>
      </c>
      <c r="B20" s="73" t="s">
        <v>53</v>
      </c>
      <c r="C20" s="219">
        <v>18776</v>
      </c>
      <c r="D20" s="117">
        <f>C20/C26</f>
        <v>4.2545263596866677E-4</v>
      </c>
    </row>
    <row r="21" spans="1:5" ht="20.25" customHeight="1">
      <c r="A21" s="129">
        <v>4</v>
      </c>
      <c r="B21" s="73" t="s">
        <v>66</v>
      </c>
      <c r="C21" s="219">
        <v>4643163</v>
      </c>
      <c r="D21" s="117">
        <f>C21/C26</f>
        <v>0.10521122377408301</v>
      </c>
    </row>
    <row r="22" spans="1:5" ht="20.25" customHeight="1">
      <c r="A22" s="129">
        <v>5</v>
      </c>
      <c r="B22" s="73" t="s">
        <v>67</v>
      </c>
      <c r="C22" s="219">
        <v>2656241</v>
      </c>
      <c r="D22" s="117">
        <f>C22/C26</f>
        <v>6.0188790755115434E-2</v>
      </c>
    </row>
    <row r="23" spans="1:5" ht="20.25" customHeight="1">
      <c r="A23" s="129">
        <v>6</v>
      </c>
      <c r="B23" s="73" t="s">
        <v>68</v>
      </c>
      <c r="C23" s="219">
        <v>8280</v>
      </c>
      <c r="D23" s="117">
        <f>C23/C26</f>
        <v>1.8761971803475506E-4</v>
      </c>
    </row>
    <row r="24" spans="1:5" ht="20.25" customHeight="1">
      <c r="A24" s="129">
        <v>7</v>
      </c>
      <c r="B24" s="73" t="s">
        <v>69</v>
      </c>
      <c r="C24" s="219">
        <v>0</v>
      </c>
      <c r="D24" s="117">
        <f>C24/C26</f>
        <v>0</v>
      </c>
    </row>
    <row r="25" spans="1:5" ht="20.25" customHeight="1">
      <c r="A25" s="67">
        <v>8</v>
      </c>
      <c r="B25" s="95" t="s">
        <v>70</v>
      </c>
      <c r="C25" s="220">
        <v>0</v>
      </c>
      <c r="D25" s="125">
        <f>C25/C26</f>
        <v>0</v>
      </c>
    </row>
    <row r="26" spans="1:5" s="1" customFormat="1" ht="25.5" customHeight="1">
      <c r="A26" s="56"/>
      <c r="B26" s="63" t="s">
        <v>71</v>
      </c>
      <c r="C26" s="126">
        <f>C18+C19+C20+C21+C22+C23+C24+C25</f>
        <v>44131822</v>
      </c>
      <c r="D26" s="127">
        <f>D18+D19+D20+D21+D22+D23+D24+D25</f>
        <v>0.99999999999999989</v>
      </c>
    </row>
    <row r="27" spans="1:5" ht="15.75">
      <c r="A27" s="13"/>
      <c r="B27" s="13"/>
      <c r="C27" s="13"/>
      <c r="D27" s="55"/>
    </row>
    <row r="28" spans="1:5" ht="15.75">
      <c r="A28" s="4"/>
      <c r="B28" s="163"/>
      <c r="C28" s="163"/>
      <c r="D28" s="169"/>
      <c r="E28" s="171"/>
    </row>
  </sheetData>
  <mergeCells count="1">
    <mergeCell ref="B8:C8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zoomScale="75" workbookViewId="0">
      <selection activeCell="C34" sqref="C34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</cols>
  <sheetData>
    <row r="1" spans="1:4" ht="18.75" customHeight="1">
      <c r="A1" s="10" t="s">
        <v>162</v>
      </c>
      <c r="B1" s="46"/>
      <c r="C1" s="46"/>
    </row>
    <row r="2" spans="1:4" ht="9.75" customHeight="1">
      <c r="A2" s="10"/>
      <c r="B2" s="46"/>
      <c r="C2" s="46"/>
    </row>
    <row r="3" spans="1:4" s="3" customFormat="1" ht="18.75">
      <c r="A3" s="10" t="s">
        <v>173</v>
      </c>
      <c r="B3" s="10"/>
      <c r="C3" s="10"/>
      <c r="D3" s="16"/>
    </row>
    <row r="4" spans="1:4" ht="18.75">
      <c r="A4" s="10" t="s">
        <v>0</v>
      </c>
      <c r="B4" s="10"/>
      <c r="C4" s="10"/>
      <c r="D4" s="9"/>
    </row>
    <row r="5" spans="1:4" ht="9" customHeight="1">
      <c r="A5" s="8"/>
      <c r="B5" s="8"/>
      <c r="C5" s="8"/>
      <c r="D5" s="9"/>
    </row>
    <row r="6" spans="1:4" ht="18" customHeight="1">
      <c r="A6" s="12" t="s">
        <v>72</v>
      </c>
      <c r="B6" s="12"/>
      <c r="C6" s="12"/>
      <c r="D6" s="9"/>
    </row>
    <row r="7" spans="1:4" s="5" customFormat="1" ht="18" customHeight="1">
      <c r="A7" s="12" t="s">
        <v>116</v>
      </c>
      <c r="B7" s="12"/>
      <c r="C7" s="12"/>
      <c r="D7" s="11"/>
    </row>
    <row r="8" spans="1:4" s="5" customFormat="1" ht="9" customHeight="1">
      <c r="A8" s="8"/>
      <c r="B8" s="8"/>
      <c r="C8" s="8"/>
      <c r="D8" s="11"/>
    </row>
    <row r="9" spans="1:4" ht="15" customHeight="1">
      <c r="A9" s="213" t="s">
        <v>198</v>
      </c>
      <c r="B9" s="243"/>
      <c r="C9" s="244"/>
      <c r="D9" s="13"/>
    </row>
    <row r="10" spans="1:4" s="4" customFormat="1" ht="6.75" customHeight="1">
      <c r="A10" s="13"/>
      <c r="B10" s="13"/>
      <c r="C10" s="13"/>
      <c r="D10" s="13"/>
    </row>
    <row r="11" spans="1:4" ht="15" customHeight="1">
      <c r="A11" s="130" t="s">
        <v>117</v>
      </c>
      <c r="B11" s="131" t="s">
        <v>174</v>
      </c>
      <c r="C11" s="132" t="s">
        <v>6</v>
      </c>
      <c r="D11" s="13"/>
    </row>
    <row r="12" spans="1:4" ht="15" customHeight="1">
      <c r="A12" s="133" t="s">
        <v>175</v>
      </c>
      <c r="B12" s="134">
        <v>11500000</v>
      </c>
      <c r="C12" s="135"/>
      <c r="D12" s="13"/>
    </row>
    <row r="13" spans="1:4" ht="15" customHeight="1">
      <c r="A13" s="136" t="s">
        <v>75</v>
      </c>
      <c r="B13" s="137">
        <v>0</v>
      </c>
      <c r="C13" s="138"/>
      <c r="D13" s="13"/>
    </row>
    <row r="14" spans="1:4" ht="15" customHeight="1">
      <c r="A14" s="139" t="s">
        <v>176</v>
      </c>
      <c r="B14" s="140"/>
      <c r="C14" s="141"/>
      <c r="D14" s="13"/>
    </row>
    <row r="15" spans="1:4" s="1" customFormat="1" ht="15" customHeight="1">
      <c r="A15" s="142" t="s">
        <v>177</v>
      </c>
      <c r="B15" s="143">
        <f>B12-B13</f>
        <v>11500000</v>
      </c>
      <c r="C15" s="159" t="s">
        <v>169</v>
      </c>
      <c r="D15" s="144"/>
    </row>
    <row r="16" spans="1:4" s="1" customFormat="1" ht="15" customHeight="1">
      <c r="A16" s="139" t="s">
        <v>178</v>
      </c>
      <c r="B16" s="145"/>
      <c r="C16" s="146"/>
      <c r="D16" s="144"/>
    </row>
    <row r="17" spans="1:4" s="1" customFormat="1" ht="15" customHeight="1">
      <c r="A17" s="147" t="s">
        <v>172</v>
      </c>
      <c r="B17" s="70">
        <v>29755007</v>
      </c>
      <c r="C17" s="71">
        <f t="shared" ref="C17:C30" si="0">B17/B$31</f>
        <v>0.82351249820725891</v>
      </c>
      <c r="D17" s="144"/>
    </row>
    <row r="18" spans="1:4" s="1" customFormat="1" ht="15" customHeight="1">
      <c r="A18" s="153" t="s">
        <v>165</v>
      </c>
      <c r="B18" s="157">
        <v>0</v>
      </c>
      <c r="C18" s="71">
        <f t="shared" si="0"/>
        <v>0</v>
      </c>
      <c r="D18" s="144"/>
    </row>
    <row r="19" spans="1:4" s="7" customFormat="1" ht="15" customHeight="1">
      <c r="A19" s="148" t="s">
        <v>166</v>
      </c>
      <c r="B19" s="110">
        <v>0</v>
      </c>
      <c r="C19" s="75">
        <f t="shared" si="0"/>
        <v>0</v>
      </c>
      <c r="D19" s="91"/>
    </row>
    <row r="20" spans="1:4" s="1" customFormat="1" ht="15" customHeight="1">
      <c r="A20" s="148" t="s">
        <v>167</v>
      </c>
      <c r="B20" s="110">
        <v>0</v>
      </c>
      <c r="C20" s="75">
        <f t="shared" si="0"/>
        <v>0</v>
      </c>
      <c r="D20" s="144"/>
    </row>
    <row r="21" spans="1:4" s="1" customFormat="1" ht="15" customHeight="1">
      <c r="A21" s="148" t="s">
        <v>120</v>
      </c>
      <c r="B21" s="110">
        <v>0</v>
      </c>
      <c r="C21" s="75">
        <f t="shared" si="0"/>
        <v>0</v>
      </c>
      <c r="D21" s="144"/>
    </row>
    <row r="22" spans="1:4" ht="15" customHeight="1">
      <c r="A22" s="148" t="s">
        <v>118</v>
      </c>
      <c r="B22" s="110">
        <v>0</v>
      </c>
      <c r="C22" s="75">
        <f t="shared" si="0"/>
        <v>0</v>
      </c>
      <c r="D22" s="13"/>
    </row>
    <row r="23" spans="1:4" ht="15" customHeight="1">
      <c r="A23" s="148" t="s">
        <v>112</v>
      </c>
      <c r="B23" s="110">
        <v>0</v>
      </c>
      <c r="C23" s="75">
        <f t="shared" si="0"/>
        <v>0</v>
      </c>
      <c r="D23" s="13"/>
    </row>
    <row r="24" spans="1:4" ht="15" customHeight="1">
      <c r="A24" s="149" t="s">
        <v>156</v>
      </c>
      <c r="B24" s="110">
        <v>0</v>
      </c>
      <c r="C24" s="150">
        <f t="shared" si="0"/>
        <v>0</v>
      </c>
      <c r="D24" s="13"/>
    </row>
    <row r="25" spans="1:4" ht="15" customHeight="1">
      <c r="A25" s="149" t="s">
        <v>164</v>
      </c>
      <c r="B25" s="70">
        <v>0</v>
      </c>
      <c r="C25" s="150">
        <f t="shared" si="0"/>
        <v>0</v>
      </c>
      <c r="D25" s="13"/>
    </row>
    <row r="26" spans="1:4" ht="15" customHeight="1">
      <c r="A26" s="148" t="s">
        <v>113</v>
      </c>
      <c r="B26" s="70">
        <v>0</v>
      </c>
      <c r="C26" s="75">
        <f t="shared" si="0"/>
        <v>0</v>
      </c>
      <c r="D26" s="13"/>
    </row>
    <row r="27" spans="1:4" ht="15" customHeight="1">
      <c r="A27" s="148" t="s">
        <v>114</v>
      </c>
      <c r="B27" s="70">
        <v>0</v>
      </c>
      <c r="C27" s="75">
        <f t="shared" si="0"/>
        <v>0</v>
      </c>
      <c r="D27" s="13"/>
    </row>
    <row r="28" spans="1:4" ht="15" customHeight="1">
      <c r="A28" s="148" t="s">
        <v>115</v>
      </c>
      <c r="B28" s="164">
        <v>0</v>
      </c>
      <c r="C28" s="75">
        <f t="shared" si="0"/>
        <v>0</v>
      </c>
      <c r="D28" s="165"/>
    </row>
    <row r="29" spans="1:4" ht="15" customHeight="1">
      <c r="A29" s="148" t="s">
        <v>168</v>
      </c>
      <c r="B29" s="70">
        <v>4000000</v>
      </c>
      <c r="C29" s="75">
        <f t="shared" si="0"/>
        <v>0.11070573745215506</v>
      </c>
      <c r="D29" s="13"/>
    </row>
    <row r="30" spans="1:4" ht="15" customHeight="1">
      <c r="A30" s="173" t="s">
        <v>185</v>
      </c>
      <c r="B30" s="70">
        <v>2376815</v>
      </c>
      <c r="C30" s="71">
        <f t="shared" si="0"/>
        <v>6.5781764340585983E-2</v>
      </c>
      <c r="D30" s="13"/>
    </row>
    <row r="31" spans="1:4" ht="15" customHeight="1">
      <c r="A31" s="142" t="s">
        <v>179</v>
      </c>
      <c r="B31" s="143">
        <f>SUM(B17:B30)</f>
        <v>36131822</v>
      </c>
      <c r="C31" s="151">
        <f>SUM(C17:C30)</f>
        <v>1</v>
      </c>
      <c r="D31" s="13"/>
    </row>
    <row r="32" spans="1:4" ht="15" customHeight="1">
      <c r="A32" s="142" t="s">
        <v>97</v>
      </c>
      <c r="B32" s="143">
        <f>B15+B31</f>
        <v>47631822</v>
      </c>
      <c r="C32" s="159" t="s">
        <v>169</v>
      </c>
      <c r="D32" s="13"/>
    </row>
    <row r="33" spans="1:4" ht="15" customHeight="1">
      <c r="A33" s="142" t="s">
        <v>180</v>
      </c>
      <c r="B33" s="143">
        <f>'Schedule B - I'!C26</f>
        <v>44131822</v>
      </c>
      <c r="C33" s="159" t="s">
        <v>169</v>
      </c>
      <c r="D33" s="13"/>
    </row>
    <row r="34" spans="1:4" ht="15" customHeight="1">
      <c r="A34" s="152" t="s">
        <v>181</v>
      </c>
      <c r="B34" s="79">
        <f>B32-B33</f>
        <v>3500000</v>
      </c>
      <c r="C34" s="168" t="s">
        <v>169</v>
      </c>
      <c r="D34" s="13"/>
    </row>
    <row r="35" spans="1:4" ht="15" customHeight="1">
      <c r="A35" s="91"/>
      <c r="B35" s="161"/>
      <c r="C35" s="170"/>
      <c r="D35" s="13"/>
    </row>
    <row r="36" spans="1:4" s="1" customFormat="1" ht="21.75" customHeight="1">
      <c r="A36" s="13"/>
      <c r="B36" s="13"/>
      <c r="C36" s="13"/>
      <c r="D36" s="144"/>
    </row>
  </sheetData>
  <mergeCells count="1">
    <mergeCell ref="B9:C9"/>
  </mergeCells>
  <phoneticPr fontId="0" type="noConversion"/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5" customFormat="1" ht="18.75">
      <c r="A2" s="10" t="s">
        <v>136</v>
      </c>
      <c r="B2" s="10"/>
      <c r="C2" s="10"/>
    </row>
    <row r="3" spans="1:3" s="5" customFormat="1" ht="18.75">
      <c r="A3" s="10" t="s">
        <v>98</v>
      </c>
      <c r="B3" s="10"/>
      <c r="C3" s="10"/>
    </row>
    <row r="4" spans="1:3">
      <c r="A4" s="8" t="s">
        <v>157</v>
      </c>
      <c r="B4" s="8"/>
      <c r="C4" s="8"/>
    </row>
    <row r="5" spans="1:3" s="4" customFormat="1" ht="15.75">
      <c r="A5" s="12" t="s">
        <v>72</v>
      </c>
      <c r="B5" s="12"/>
      <c r="C5" s="12"/>
    </row>
    <row r="6" spans="1:3" s="4" customFormat="1" ht="15.75">
      <c r="A6" s="12" t="s">
        <v>73</v>
      </c>
      <c r="B6" s="12"/>
      <c r="C6" s="12"/>
    </row>
    <row r="7" spans="1:3">
      <c r="A7" s="8"/>
      <c r="B7" s="8"/>
      <c r="C7" s="8"/>
    </row>
    <row r="8" spans="1:3">
      <c r="A8" s="44" t="s">
        <v>130</v>
      </c>
      <c r="B8" s="8"/>
      <c r="C8" s="8"/>
    </row>
    <row r="9" spans="1:3">
      <c r="A9" s="9"/>
      <c r="B9" s="9"/>
      <c r="C9" s="9"/>
    </row>
    <row r="10" spans="1:3" s="1" customFormat="1" ht="18" customHeight="1">
      <c r="A10" s="41" t="s">
        <v>74</v>
      </c>
      <c r="B10" s="19" t="s">
        <v>137</v>
      </c>
      <c r="C10" s="20" t="s">
        <v>6</v>
      </c>
    </row>
    <row r="11" spans="1:3" s="1" customFormat="1" ht="23.25" customHeight="1">
      <c r="A11" s="36" t="s">
        <v>138</v>
      </c>
      <c r="B11" s="21"/>
      <c r="C11" s="22"/>
    </row>
    <row r="12" spans="1:3" s="1" customFormat="1" ht="23.25" customHeight="1">
      <c r="A12" s="37" t="s">
        <v>75</v>
      </c>
      <c r="B12" s="38"/>
      <c r="C12" s="39"/>
    </row>
    <row r="13" spans="1:3" s="1" customFormat="1" ht="23.25" customHeight="1">
      <c r="A13" s="23" t="s">
        <v>139</v>
      </c>
      <c r="B13" s="38">
        <f>B11-B12</f>
        <v>0</v>
      </c>
      <c r="C13" s="39"/>
    </row>
    <row r="14" spans="1:3" s="1" customFormat="1" ht="23.25" customHeight="1">
      <c r="A14" s="37" t="s">
        <v>141</v>
      </c>
      <c r="B14" s="43"/>
      <c r="C14" s="39"/>
    </row>
    <row r="15" spans="1:3" ht="16.5" customHeight="1">
      <c r="A15" s="48" t="s">
        <v>143</v>
      </c>
      <c r="B15" s="45"/>
      <c r="C15" s="50" t="e">
        <f t="shared" ref="C15:C39" si="0">B15/B$41</f>
        <v>#DIV/0!</v>
      </c>
    </row>
    <row r="16" spans="1:3" ht="16.5" customHeight="1">
      <c r="A16" s="48" t="s">
        <v>76</v>
      </c>
      <c r="B16" s="31"/>
      <c r="C16" s="50" t="e">
        <f t="shared" si="0"/>
        <v>#DIV/0!</v>
      </c>
    </row>
    <row r="17" spans="1:3" ht="16.5" customHeight="1">
      <c r="A17" s="47" t="s">
        <v>131</v>
      </c>
      <c r="B17" s="31"/>
      <c r="C17" s="32" t="e">
        <f t="shared" si="0"/>
        <v>#DIV/0!</v>
      </c>
    </row>
    <row r="18" spans="1:3" ht="16.5" customHeight="1">
      <c r="A18" s="47" t="s">
        <v>154</v>
      </c>
      <c r="B18" s="31"/>
      <c r="C18" s="32" t="e">
        <f t="shared" si="0"/>
        <v>#DIV/0!</v>
      </c>
    </row>
    <row r="19" spans="1:3" ht="16.5" customHeight="1">
      <c r="A19" s="47" t="s">
        <v>77</v>
      </c>
      <c r="B19" s="31"/>
      <c r="C19" s="32" t="e">
        <f t="shared" si="0"/>
        <v>#DIV/0!</v>
      </c>
    </row>
    <row r="20" spans="1:3" ht="16.5" customHeight="1">
      <c r="A20" s="47" t="s">
        <v>79</v>
      </c>
      <c r="B20" s="31"/>
      <c r="C20" s="32" t="e">
        <f t="shared" si="0"/>
        <v>#DIV/0!</v>
      </c>
    </row>
    <row r="21" spans="1:3" ht="16.5" customHeight="1">
      <c r="A21" s="47" t="s">
        <v>144</v>
      </c>
      <c r="B21" s="31"/>
      <c r="C21" s="32" t="e">
        <f t="shared" si="0"/>
        <v>#DIV/0!</v>
      </c>
    </row>
    <row r="22" spans="1:3" ht="16.5" customHeight="1">
      <c r="A22" s="48" t="s">
        <v>132</v>
      </c>
      <c r="B22" s="31"/>
      <c r="C22" s="32" t="e">
        <f t="shared" si="0"/>
        <v>#DIV/0!</v>
      </c>
    </row>
    <row r="23" spans="1:3" ht="16.5" customHeight="1">
      <c r="A23" s="47" t="s">
        <v>133</v>
      </c>
      <c r="B23" s="31"/>
      <c r="C23" s="32" t="e">
        <f t="shared" si="0"/>
        <v>#DIV/0!</v>
      </c>
    </row>
    <row r="24" spans="1:3" ht="16.5" customHeight="1">
      <c r="A24" s="47" t="s">
        <v>155</v>
      </c>
      <c r="B24" s="31"/>
      <c r="C24" s="32" t="e">
        <f t="shared" si="0"/>
        <v>#DIV/0!</v>
      </c>
    </row>
    <row r="25" spans="1:3" ht="16.5" customHeight="1">
      <c r="A25" s="47" t="s">
        <v>145</v>
      </c>
      <c r="B25" s="31"/>
      <c r="C25" s="32" t="e">
        <f t="shared" si="0"/>
        <v>#DIV/0!</v>
      </c>
    </row>
    <row r="26" spans="1:3" ht="16.5" customHeight="1">
      <c r="A26" s="47" t="s">
        <v>146</v>
      </c>
      <c r="B26" s="31"/>
      <c r="C26" s="32" t="e">
        <f t="shared" si="0"/>
        <v>#DIV/0!</v>
      </c>
    </row>
    <row r="27" spans="1:3" ht="16.5" customHeight="1">
      <c r="A27" s="47" t="s">
        <v>147</v>
      </c>
      <c r="B27" s="31"/>
      <c r="C27" s="32" t="e">
        <f t="shared" si="0"/>
        <v>#DIV/0!</v>
      </c>
    </row>
    <row r="28" spans="1:3" ht="16.5" customHeight="1">
      <c r="A28" s="47" t="s">
        <v>78</v>
      </c>
      <c r="B28" s="31"/>
      <c r="C28" s="32" t="e">
        <f t="shared" si="0"/>
        <v>#DIV/0!</v>
      </c>
    </row>
    <row r="29" spans="1:3" ht="16.5" customHeight="1">
      <c r="A29" s="47" t="s">
        <v>135</v>
      </c>
      <c r="B29" s="31"/>
      <c r="C29" s="32" t="e">
        <f t="shared" si="0"/>
        <v>#DIV/0!</v>
      </c>
    </row>
    <row r="30" spans="1:3" ht="16.5" customHeight="1">
      <c r="A30" s="47" t="s">
        <v>80</v>
      </c>
      <c r="B30" s="31"/>
      <c r="C30" s="32" t="e">
        <f t="shared" si="0"/>
        <v>#DIV/0!</v>
      </c>
    </row>
    <row r="31" spans="1:3" ht="16.5" customHeight="1">
      <c r="A31" s="47" t="s">
        <v>148</v>
      </c>
      <c r="B31" s="31"/>
      <c r="C31" s="32" t="e">
        <f t="shared" si="0"/>
        <v>#DIV/0!</v>
      </c>
    </row>
    <row r="32" spans="1:3" ht="16.5" customHeight="1">
      <c r="A32" s="47" t="s">
        <v>149</v>
      </c>
      <c r="B32" s="31"/>
      <c r="C32" s="32" t="e">
        <f t="shared" si="0"/>
        <v>#DIV/0!</v>
      </c>
    </row>
    <row r="33" spans="1:3" ht="16.5" customHeight="1">
      <c r="A33" s="47" t="s">
        <v>150</v>
      </c>
      <c r="B33" s="31"/>
      <c r="C33" s="32" t="e">
        <f t="shared" si="0"/>
        <v>#DIV/0!</v>
      </c>
    </row>
    <row r="34" spans="1:3" ht="16.5" customHeight="1">
      <c r="A34" s="47" t="s">
        <v>151</v>
      </c>
      <c r="B34" s="31"/>
      <c r="C34" s="32" t="e">
        <f t="shared" si="0"/>
        <v>#DIV/0!</v>
      </c>
    </row>
    <row r="35" spans="1:3" ht="16.5" customHeight="1">
      <c r="A35" s="48" t="s">
        <v>81</v>
      </c>
      <c r="B35" s="31"/>
      <c r="C35" s="32" t="e">
        <f t="shared" si="0"/>
        <v>#DIV/0!</v>
      </c>
    </row>
    <row r="36" spans="1:3" ht="16.5" customHeight="1">
      <c r="A36" s="48" t="s">
        <v>82</v>
      </c>
      <c r="B36" s="31"/>
      <c r="C36" s="32" t="e">
        <f t="shared" si="0"/>
        <v>#DIV/0!</v>
      </c>
    </row>
    <row r="37" spans="1:3" ht="16.5" customHeight="1">
      <c r="A37" s="47" t="s">
        <v>152</v>
      </c>
      <c r="B37" s="31"/>
      <c r="C37" s="32" t="e">
        <f t="shared" si="0"/>
        <v>#DIV/0!</v>
      </c>
    </row>
    <row r="38" spans="1:3" ht="16.5" customHeight="1">
      <c r="A38" s="48" t="s">
        <v>134</v>
      </c>
      <c r="B38" s="31"/>
      <c r="C38" s="32" t="e">
        <f t="shared" si="0"/>
        <v>#DIV/0!</v>
      </c>
    </row>
    <row r="39" spans="1:3" ht="16.5" customHeight="1">
      <c r="A39" s="49" t="s">
        <v>153</v>
      </c>
      <c r="B39" s="26"/>
      <c r="C39" s="32" t="e">
        <f t="shared" si="0"/>
        <v>#DIV/0!</v>
      </c>
    </row>
    <row r="40" spans="1:3" ht="9" customHeight="1">
      <c r="A40" s="42"/>
      <c r="B40" s="25"/>
      <c r="C40" s="27"/>
    </row>
    <row r="41" spans="1:3" s="1" customFormat="1" ht="23.25" customHeight="1">
      <c r="A41" s="40" t="s">
        <v>142</v>
      </c>
      <c r="B41" s="24">
        <f>SUM(B15:B38)</f>
        <v>0</v>
      </c>
      <c r="C41" s="28" t="e">
        <f>SUM(C15:C38)</f>
        <v>#DIV/0!</v>
      </c>
    </row>
    <row r="42" spans="1:3" s="1" customFormat="1" ht="23.25" customHeight="1">
      <c r="A42" s="40" t="s">
        <v>97</v>
      </c>
      <c r="B42" s="24">
        <f>B13+B41</f>
        <v>0</v>
      </c>
      <c r="C42" s="22"/>
    </row>
    <row r="43" spans="1:3" s="1" customFormat="1" ht="23.25" customHeight="1">
      <c r="A43" s="40" t="s">
        <v>83</v>
      </c>
      <c r="B43" s="24"/>
      <c r="C43" s="22"/>
    </row>
    <row r="44" spans="1:3" s="1" customFormat="1" ht="23.25" customHeight="1">
      <c r="A44" s="29" t="s">
        <v>140</v>
      </c>
      <c r="B44" s="15">
        <f>B42-B43</f>
        <v>0</v>
      </c>
      <c r="C44" s="30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Notes 06</vt:lpstr>
      <vt:lpstr>Comments</vt:lpstr>
      <vt:lpstr>Stimulus Form</vt:lpstr>
      <vt:lpstr>Schedule A - I</vt:lpstr>
      <vt:lpstr>Schedule B - I</vt:lpstr>
      <vt:lpstr>Schedule C - I</vt:lpstr>
      <vt:lpstr>Schedule C - II  (2)</vt:lpstr>
      <vt:lpstr>'Schedule A - I'!Print_Area</vt:lpstr>
      <vt:lpstr>'Schedule C - 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2009-05-22T15:14:44Z</cp:lastPrinted>
  <dcterms:created xsi:type="dcterms:W3CDTF">1997-04-10T14:32:54Z</dcterms:created>
  <dcterms:modified xsi:type="dcterms:W3CDTF">2009-06-29T21:13:44Z</dcterms:modified>
</cp:coreProperties>
</file>