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E114" i="1"/>
  <c r="E113"/>
  <c r="E33"/>
  <c r="E32"/>
  <c r="E31"/>
  <c r="E70"/>
  <c r="E68"/>
  <c r="E25"/>
  <c r="E30" s="1"/>
  <c r="C17" i="25"/>
  <c r="C35"/>
  <c r="C43"/>
  <c r="B31" i="15"/>
  <c r="C28" s="1"/>
  <c r="E55" i="1"/>
  <c r="E60"/>
  <c r="E66"/>
  <c r="E76"/>
  <c r="E91"/>
  <c r="E98"/>
  <c r="E109"/>
  <c r="E115"/>
  <c r="F18"/>
  <c r="F20"/>
  <c r="F22"/>
  <c r="F24"/>
  <c r="C18" i="2"/>
  <c r="C26"/>
  <c r="B15" i="15"/>
  <c r="B32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25" i="25"/>
  <c r="D17"/>
  <c r="D22"/>
  <c r="D16"/>
  <c r="D18"/>
  <c r="D15"/>
  <c r="D20"/>
  <c r="D24"/>
  <c r="D13"/>
  <c r="D23"/>
  <c r="D19"/>
  <c r="D14"/>
  <c r="C27" i="15"/>
  <c r="C29"/>
  <c r="C21"/>
  <c r="C24"/>
  <c r="C22"/>
  <c r="C20"/>
  <c r="C17"/>
  <c r="F23" i="1"/>
  <c r="F21"/>
  <c r="F19"/>
  <c r="E117"/>
  <c r="F76" s="1"/>
  <c r="F117" s="1"/>
  <c r="C30" i="15"/>
  <c r="C19"/>
  <c r="F60" i="1"/>
  <c r="F55"/>
  <c r="F91"/>
  <c r="F66"/>
  <c r="F98"/>
  <c r="F115"/>
  <c r="F109"/>
  <c r="F17"/>
  <c r="F25" s="1"/>
  <c r="D23" i="2"/>
  <c r="D15"/>
  <c r="D16"/>
  <c r="B33" i="15"/>
  <c r="B34" s="1"/>
  <c r="D19" i="2"/>
  <c r="D22"/>
  <c r="D20"/>
  <c r="D18"/>
  <c r="D13"/>
  <c r="D21"/>
  <c r="D24"/>
  <c r="D14"/>
  <c r="D25"/>
  <c r="D17"/>
  <c r="D12" i="25"/>
  <c r="D21"/>
  <c r="D25"/>
  <c r="D26" i="2"/>
  <c r="C26" i="15" l="1"/>
  <c r="C25"/>
  <c r="C23"/>
  <c r="C18"/>
  <c r="C31"/>
  <c r="E34" i="1"/>
  <c r="F33" s="1"/>
  <c r="F31"/>
  <c r="F32"/>
  <c r="F30"/>
  <c r="F34" l="1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<sst xmlns="http://schemas.openxmlformats.org/spreadsheetml/2006/main" count="288" uniqueCount="202">
  <si>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</si>
  <si>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</si>
  <si>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</si>
  <si>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</si>
  <si>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</si>
  <si>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</si>
  <si>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</si>
  <si>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</si>
  <si>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</si>
  <si>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</si>
  <si>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</si>
  <si>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</si>
  <si>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</si>
  <si>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</si>
  <si>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</si>
  <si>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</si>
  <si>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</si>
  <si>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</si>
  <si>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</si>
  <si>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</si>
  <si>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</si>
  <si>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</si>
  <si>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</si>
  <si>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</si>
  <si>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</si>
  <si>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</si>
  <si>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</si>
  <si>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</si>
  <si>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</si>
  <si>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</si>
  <si>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</si>
  <si>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</si>
  <si>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</si>
  <si>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</si>
  <si>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</si>
  <si>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</si>
  <si>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</si>
  <si>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</si>
  <si>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</si>
  <si>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</si>
  <si>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</si>
  <si>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</si>
  <si>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</si>
  <si>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</si>
  <si>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</si>
  <si>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</si>
  <si>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</si>
  <si>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</si>
  <si>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</si>
  <si>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</si>
  <si>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</si>
  <si>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</si>
  <si>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</si>
  <si>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</si>
  <si>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</si>
  <si>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</si>
  <si>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</si>
  <si>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</si>
  <si>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</si>
  <si>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</si>
  <si>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</si>
  <si>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</si>
  <si>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</si>
  <si>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</si>
  <si>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</si>
  <si>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</si>
  <si>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</si>
  <si>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</si>
  <si>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</si>
  <si>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</si>
  <si>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</si>
  <si>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</si>
  <si>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</si>
  <si>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</si>
  <si>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</si>
  <si>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</si>
  <si>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</si>
  <si>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</si>
  <si>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</si>
  <si>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</si>
  <si>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</si>
  <si>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</si>
  <si>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</si>
  <si>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</si>
  <si>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</si>
  <si>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</si>
  <si>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</si>
  <si>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</si>
  <si>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</si>
  <si>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</si>
  <si>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</si>
  <si>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</si>
  <si>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</si>
  <si>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</si>
  <si>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</si>
  <si>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</si>
  <si>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</si>
  <si>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</si>
  <si>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</si>
  <si>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</si>
  <si>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</si>
  <si>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</si>
  <si>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</si>
  <si>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</si>
  <si>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</si>
  <si>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</si>
  <si>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</si>
  <si>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</si>
  <si>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</si>
  <si>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</si>
  <si>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</si>
  <si>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</si>
  <si>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</si>
  <si>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</si>
  <si>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</si>
  <si>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</si>
  <si>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</si>
  <si>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</si>
  <si>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</si>
  <si>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</si>
  <si>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</si>
  <si>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</si>
  <si>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</si>
  <si>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</si>
  <si>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</si>
  <si>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</si>
  <si>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</si>
  <si>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</si>
  <si>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</si>
  <si>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</si>
  <si>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</si>
  <si>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</si>
  <si>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</si>
  <si>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</si>
  <si>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</si>
  <si>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</si>
  <si>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</si>
  <si>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</si>
  <si>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</si>
  <si>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</si>
  <si>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</si>
  <si>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</si>
  <si>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</si>
  <si>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</si>
  <si>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</si>
  <si>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</si>
  <si>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</si>
  <si>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</si>
  <si>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</si>
  <si>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</si>
  <si>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</si>
  <si>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</si>
  <si>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</si>
  <si>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</si>
  <si>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</si>
  <si>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</si>
  <si>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</si>
  <si>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</si>
  <si>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</si>
  <si>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</si>
  <si>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</si>
  <si>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</si>
  <si>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</si>
  <si>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</si>
  <si>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</si>
  <si>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</si>
  <si>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</si>
  <si>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</si>
  <si>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</si>
  <si>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</si>
  <si>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</si>
  <si>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</si>
  <si>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</si>
  <si>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</si>
  <si>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</si>
  <si>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</si>
  <si>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</si>
  <si>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</si>
  <si>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</si>
  <si>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</si>
  <si>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</si>
  <si>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</si>
  <si>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</si>
  <si>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</si>
  <si>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</si>
  <si>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</si>
  <si>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</si>
  <si>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</si>
  <si>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</si>
  <si>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</si>
  <si>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</si>
  <si>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</si>
  <si>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</si>
  <si>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</si>
  <si>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</si>
  <si>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010</t>
  </si>
  <si>
    <t>Oklahoma State University - General University</t>
  </si>
  <si>
    <t>V. Burns Hargis</t>
  </si>
  <si>
    <t>Institution Name:     Oklahoma State University - General University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</si>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</sst>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9" applyNumberFormat="1" applyFont="1" applyBorder="1"/>
    <xf numFmtId="0" fontId="13" fillId="0" borderId="0" xfId="0" applyFont="1"/>
    <xf numFmtId="164" fontId="11" fillId="0" borderId="0" xfId="14" applyNumberFormat="1" applyFont="1" applyAlignment="1">
      <alignment horizontal="centerContinuous"/>
    </xf>
    <xf numFmtId="166" fontId="8" fillId="0" borderId="0" xfId="9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9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9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4" applyNumberFormat="1" applyFont="1" applyBorder="1" applyAlignment="1">
      <alignment horizontal="right"/>
    </xf>
    <xf numFmtId="164" fontId="7" fillId="0" borderId="7" xfId="1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9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9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1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9" applyNumberFormat="1" applyFont="1" applyBorder="1"/>
    <xf numFmtId="164" fontId="12" fillId="0" borderId="7" xfId="1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1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9" applyNumberFormat="1" applyFont="1" applyBorder="1"/>
    <xf numFmtId="164" fontId="11" fillId="0" borderId="4" xfId="1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1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1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1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9" applyNumberFormat="1" applyFont="1" applyBorder="1"/>
    <xf numFmtId="164" fontId="11" fillId="0" borderId="2" xfId="1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1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14" applyNumberFormat="1" applyFont="1" applyBorder="1" applyAlignment="1">
      <alignment horizontal="center"/>
    </xf>
    <xf numFmtId="41" fontId="12" fillId="0" borderId="10" xfId="9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14" applyNumberFormat="1" applyFont="1" applyBorder="1" applyAlignment="1">
      <alignment horizontal="right"/>
    </xf>
    <xf numFmtId="164" fontId="12" fillId="0" borderId="6" xfId="14" applyNumberFormat="1" applyFont="1" applyBorder="1" applyAlignment="1"/>
    <xf numFmtId="166" fontId="12" fillId="0" borderId="10" xfId="9" applyNumberFormat="1" applyFont="1" applyBorder="1"/>
    <xf numFmtId="164" fontId="12" fillId="0" borderId="10" xfId="1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9" applyNumberFormat="1" applyFont="1" applyBorder="1"/>
    <xf numFmtId="164" fontId="11" fillId="0" borderId="25" xfId="14" applyNumberFormat="1" applyFont="1" applyBorder="1" applyAlignment="1"/>
    <xf numFmtId="165" fontId="12" fillId="0" borderId="7" xfId="1" applyNumberFormat="1" applyFont="1" applyBorder="1"/>
    <xf numFmtId="164" fontId="12" fillId="0" borderId="7" xfId="14" applyNumberFormat="1" applyFont="1" applyBorder="1" applyAlignment="1"/>
    <xf numFmtId="165" fontId="12" fillId="0" borderId="3" xfId="1" applyNumberFormat="1" applyFont="1" applyBorder="1"/>
    <xf numFmtId="164" fontId="12" fillId="0" borderId="3" xfId="14" applyNumberFormat="1" applyFont="1" applyBorder="1" applyAlignment="1"/>
    <xf numFmtId="166" fontId="11" fillId="0" borderId="2" xfId="9" applyNumberFormat="1" applyFont="1" applyBorder="1"/>
    <xf numFmtId="164" fontId="11" fillId="0" borderId="5" xfId="1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9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9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9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9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14" applyNumberFormat="1" applyFont="1" applyFill="1" applyBorder="1" applyAlignment="1">
      <alignment horizontal="right"/>
    </xf>
    <xf numFmtId="164" fontId="11" fillId="0" borderId="7" xfId="14" applyNumberFormat="1" applyFont="1" applyBorder="1" applyAlignment="1">
      <alignment horizontal="right"/>
    </xf>
    <xf numFmtId="0" fontId="11" fillId="0" borderId="9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14" applyNumberFormat="1" applyFont="1" applyBorder="1" applyAlignment="1">
      <alignment horizontal="right"/>
    </xf>
    <xf numFmtId="41" fontId="12" fillId="0" borderId="12" xfId="9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9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9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7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13" applyFont="1" applyAlignment="1">
      <alignment horizontal="centerContinuous"/>
    </xf>
    <xf numFmtId="0" fontId="21" fillId="0" borderId="0" xfId="13" applyAlignment="1">
      <alignment horizontal="centerContinuous"/>
    </xf>
    <xf numFmtId="0" fontId="21" fillId="0" borderId="0" xfId="13"/>
    <xf numFmtId="0" fontId="24" fillId="0" borderId="0" xfId="13" applyFont="1"/>
    <xf numFmtId="0" fontId="11" fillId="0" borderId="0" xfId="13" applyFont="1" applyAlignment="1">
      <alignment horizontal="centerContinuous"/>
    </xf>
    <xf numFmtId="0" fontId="25" fillId="0" borderId="0" xfId="13" applyFont="1" applyBorder="1" applyAlignment="1">
      <alignment horizontal="center" vertical="top"/>
    </xf>
    <xf numFmtId="0" fontId="11" fillId="0" borderId="0" xfId="13" applyFont="1" applyBorder="1" applyAlignment="1">
      <alignment horizontal="right" vertical="top"/>
    </xf>
    <xf numFmtId="0" fontId="12" fillId="0" borderId="0" xfId="13" applyFont="1" applyAlignment="1">
      <alignment horizontal="centerContinuous"/>
    </xf>
    <xf numFmtId="0" fontId="9" fillId="2" borderId="17" xfId="13" applyFont="1" applyFill="1" applyBorder="1" applyAlignment="1">
      <alignment horizontal="centerContinuous"/>
    </xf>
    <xf numFmtId="0" fontId="11" fillId="2" borderId="1" xfId="13" applyFont="1" applyFill="1" applyBorder="1" applyAlignment="1">
      <alignment horizontal="centerContinuous"/>
    </xf>
    <xf numFmtId="0" fontId="11" fillId="2" borderId="2" xfId="13" applyFont="1" applyFill="1" applyBorder="1" applyAlignment="1">
      <alignment horizontal="centerContinuous"/>
    </xf>
    <xf numFmtId="0" fontId="11" fillId="0" borderId="17" xfId="13" applyFont="1" applyBorder="1" applyAlignment="1">
      <alignment horizontal="centerContinuous"/>
    </xf>
    <xf numFmtId="0" fontId="11" fillId="0" borderId="5" xfId="13" applyFont="1" applyBorder="1" applyAlignment="1">
      <alignment horizontal="center"/>
    </xf>
    <xf numFmtId="0" fontId="11" fillId="0" borderId="2" xfId="13" applyFont="1" applyBorder="1" applyAlignment="1"/>
    <xf numFmtId="0" fontId="12" fillId="0" borderId="29" xfId="13" applyFont="1" applyBorder="1"/>
    <xf numFmtId="0" fontId="12" fillId="0" borderId="12" xfId="13" applyFont="1" applyBorder="1"/>
    <xf numFmtId="164" fontId="12" fillId="0" borderId="10" xfId="14" applyNumberFormat="1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164" fontId="11" fillId="0" borderId="24" xfId="14" applyNumberFormat="1" applyFont="1" applyBorder="1" applyAlignment="1">
      <alignment horizontal="center"/>
    </xf>
    <xf numFmtId="164" fontId="12" fillId="0" borderId="7" xfId="14" applyNumberFormat="1" applyFont="1" applyBorder="1" applyAlignment="1">
      <alignment horizontal="center"/>
    </xf>
    <xf numFmtId="0" fontId="12" fillId="0" borderId="8" xfId="13" applyFont="1" applyBorder="1"/>
    <xf numFmtId="164" fontId="12" fillId="0" borderId="3" xfId="14" applyNumberFormat="1" applyFont="1" applyBorder="1" applyAlignment="1">
      <alignment horizontal="center"/>
    </xf>
    <xf numFmtId="164" fontId="11" fillId="0" borderId="5" xfId="14" applyNumberFormat="1" applyFont="1" applyBorder="1" applyAlignment="1">
      <alignment horizontal="center"/>
    </xf>
    <xf numFmtId="0" fontId="21" fillId="0" borderId="20" xfId="13" applyBorder="1"/>
    <xf numFmtId="0" fontId="9" fillId="2" borderId="17" xfId="13" applyFont="1" applyFill="1" applyBorder="1" applyAlignment="1">
      <alignment horizontal="centerContinuous" wrapText="1"/>
    </xf>
    <xf numFmtId="164" fontId="12" fillId="0" borderId="30" xfId="14" applyNumberFormat="1" applyFont="1" applyBorder="1" applyAlignment="1">
      <alignment horizontal="center"/>
    </xf>
    <xf numFmtId="0" fontId="21" fillId="0" borderId="26" xfId="13" applyBorder="1"/>
    <xf numFmtId="0" fontId="21" fillId="0" borderId="18" xfId="13" applyBorder="1"/>
    <xf numFmtId="0" fontId="21" fillId="0" borderId="19" xfId="13" applyBorder="1"/>
    <xf numFmtId="0" fontId="26" fillId="0" borderId="20" xfId="13" applyFont="1" applyBorder="1"/>
    <xf numFmtId="0" fontId="21" fillId="0" borderId="3" xfId="13" applyBorder="1"/>
    <xf numFmtId="0" fontId="21" fillId="0" borderId="0" xfId="13" applyBorder="1"/>
    <xf numFmtId="0" fontId="21" fillId="0" borderId="17" xfId="13" applyBorder="1"/>
    <xf numFmtId="0" fontId="21" fillId="0" borderId="16" xfId="13" applyBorder="1"/>
    <xf numFmtId="0" fontId="21" fillId="0" borderId="4" xfId="13" applyBorder="1"/>
    <xf numFmtId="14" fontId="0" fillId="0" borderId="0" xfId="0" applyNumberFormat="1" applyFill="1"/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167" fontId="11" fillId="0" borderId="5" xfId="0" applyNumberFormat="1" applyFont="1" applyBorder="1" applyAlignment="1">
      <alignment horizontal="centerContinuous"/>
    </xf>
    <xf numFmtId="164" fontId="11" fillId="0" borderId="0" xfId="15" applyNumberFormat="1" applyFont="1" applyAlignment="1">
      <alignment horizontal="centerContinuous"/>
    </xf>
    <xf numFmtId="41" fontId="11" fillId="0" borderId="0" xfId="6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7" applyNumberFormat="1" applyFont="1" applyBorder="1"/>
    <xf numFmtId="165" fontId="12" fillId="0" borderId="10" xfId="8" applyNumberFormat="1" applyFont="1" applyBorder="1"/>
    <xf numFmtId="165" fontId="12" fillId="0" borderId="3" xfId="8" applyNumberFormat="1" applyFont="1" applyBorder="1"/>
    <xf numFmtId="165" fontId="27" fillId="0" borderId="5" xfId="1" applyNumberFormat="1" applyFont="1" applyBorder="1"/>
    <xf numFmtId="165" fontId="27" fillId="0" borderId="0" xfId="1" applyNumberFormat="1" applyFont="1" applyBorder="1"/>
    <xf numFmtId="0" fontId="13" fillId="0" borderId="17" xfId="13" applyFont="1" applyBorder="1" applyAlignment="1">
      <alignment wrapText="1"/>
    </xf>
    <xf numFmtId="0" fontId="13" fillId="0" borderId="1" xfId="13" applyFont="1" applyBorder="1" applyAlignment="1">
      <alignment wrapText="1"/>
    </xf>
    <xf numFmtId="0" fontId="13" fillId="0" borderId="2" xfId="13" applyFont="1" applyBorder="1" applyAlignment="1"/>
    <xf numFmtId="0" fontId="13" fillId="0" borderId="17" xfId="13" applyFont="1" applyBorder="1" applyAlignment="1"/>
    <xf numFmtId="0" fontId="13" fillId="0" borderId="1" xfId="13" applyFont="1" applyBorder="1" applyAlignment="1"/>
    <xf numFmtId="0" fontId="11" fillId="0" borderId="17" xfId="13" applyFont="1" applyBorder="1" applyAlignment="1">
      <alignment horizontal="left"/>
    </xf>
    <xf numFmtId="0" fontId="21" fillId="0" borderId="2" xfId="13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15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6">
    <cellStyle name="Comma" xfId="1" builtinId="3"/>
    <cellStyle name="Comma 12" xfId="2"/>
    <cellStyle name="Comma 15" xfId="3"/>
    <cellStyle name="Comma 16" xfId="4"/>
    <cellStyle name="Comma 24" xfId="5"/>
    <cellStyle name="Comma 5" xfId="6"/>
    <cellStyle name="Comma 7" xfId="7"/>
    <cellStyle name="Comma 8" xfId="8"/>
    <cellStyle name="Currency" xfId="9" builtinId="4"/>
    <cellStyle name="Currency 12" xfId="10"/>
    <cellStyle name="Currency 13" xfId="11"/>
    <cellStyle name="Currency 15" xfId="12"/>
    <cellStyle name="Normal" xfId="0" builtinId="0"/>
    <cellStyle name="Normal_SRA3 - Stimulas Budget Forms - For Consideration" xfId="13"/>
    <cellStyle name="Percent" xfId="14" builtinId="5"/>
    <cellStyle name="Percent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3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3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0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196</v>
      </c>
      <c r="C6" s="229"/>
      <c r="D6" s="214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9855831</v>
      </c>
      <c r="D12" s="191">
        <f t="shared" ref="D12:D18" si="0">C12/C$25</f>
        <v>1</v>
      </c>
    </row>
    <row r="13" spans="2:4" ht="15.75">
      <c r="B13" s="190" t="s">
        <v>93</v>
      </c>
      <c r="C13" s="118">
        <v>0</v>
      </c>
      <c r="D13" s="191">
        <f t="shared" si="0"/>
        <v>0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9855831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9855831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21">
        <v>12</v>
      </c>
      <c r="D46" s="205"/>
    </row>
    <row r="47" spans="2:4" ht="12.75" customHeight="1">
      <c r="B47" s="204"/>
      <c r="C47" s="222"/>
      <c r="D47" s="205"/>
    </row>
    <row r="48" spans="2:4" ht="15.75" customHeight="1">
      <c r="B48" s="204" t="s">
        <v>192</v>
      </c>
      <c r="C48" s="221">
        <v>82</v>
      </c>
      <c r="D48" s="205"/>
    </row>
    <row r="49" spans="2:4" ht="12.75" customHeight="1">
      <c r="B49" s="204"/>
      <c r="C49" s="206"/>
      <c r="D49" s="205"/>
    </row>
    <row r="50" spans="2:4" ht="18.75">
      <c r="B50" s="204" t="s">
        <v>193</v>
      </c>
      <c r="C50" s="206"/>
      <c r="D50" s="205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7"/>
      <c r="C54" s="208"/>
      <c r="D54" s="209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4" t="s">
        <v>162</v>
      </c>
      <c r="B1" s="234"/>
      <c r="C1" s="234"/>
      <c r="D1" s="234"/>
      <c r="E1" s="234"/>
      <c r="F1" s="234"/>
      <c r="G1" s="33"/>
    </row>
    <row r="2" spans="1:7" ht="15.75">
      <c r="A2" s="238" t="s">
        <v>124</v>
      </c>
      <c r="B2" s="238"/>
      <c r="C2" s="238"/>
      <c r="D2" s="238"/>
      <c r="E2" s="238"/>
      <c r="F2" s="238"/>
      <c r="G2" s="9"/>
    </row>
    <row r="3" spans="1:7" ht="15.75" customHeight="1">
      <c r="A3" s="238" t="s">
        <v>125</v>
      </c>
      <c r="B3" s="238"/>
      <c r="C3" s="238"/>
      <c r="D3" s="238"/>
      <c r="E3" s="238"/>
      <c r="F3" s="238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0" t="s">
        <v>126</v>
      </c>
      <c r="B10" s="240"/>
      <c r="C10" s="213" t="s">
        <v>195</v>
      </c>
      <c r="D10" s="12"/>
      <c r="E10" s="4"/>
      <c r="F10" s="4"/>
      <c r="G10" s="9"/>
    </row>
    <row r="11" spans="1:7" ht="15.75">
      <c r="A11" s="241" t="s">
        <v>122</v>
      </c>
      <c r="B11" s="242"/>
      <c r="C11" s="235" t="s">
        <v>196</v>
      </c>
      <c r="D11" s="233"/>
      <c r="E11" s="54" t="s">
        <v>127</v>
      </c>
      <c r="F11" s="214">
        <v>39989</v>
      </c>
      <c r="G11" s="9"/>
    </row>
    <row r="12" spans="1:7" ht="15.75">
      <c r="A12" s="241" t="s">
        <v>128</v>
      </c>
      <c r="B12" s="242"/>
      <c r="C12" s="236" t="s">
        <v>197</v>
      </c>
      <c r="D12" s="237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131289699</v>
      </c>
      <c r="F17" s="71">
        <f>E17/E$25</f>
        <v>0.40030514426463054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31187730</v>
      </c>
      <c r="F18" s="75">
        <f t="shared" ref="F18:F24" si="0">E18/E$25</f>
        <v>9.5092066262840211E-2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4602203</v>
      </c>
      <c r="F19" s="75">
        <f t="shared" si="0"/>
        <v>1.4032216920918642E-2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54079302</v>
      </c>
      <c r="F20" s="75">
        <f t="shared" si="0"/>
        <v>0.16488896656576629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17884048</v>
      </c>
      <c r="F21" s="75">
        <f t="shared" si="0"/>
        <v>5.4528850848196225E-2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16342323</v>
      </c>
      <c r="F22" s="75">
        <f t="shared" si="0"/>
        <v>4.9828097832215985E-2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35235452</v>
      </c>
      <c r="F23" s="75">
        <f t="shared" si="0"/>
        <v>0.10743365856973641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37353292</v>
      </c>
      <c r="F24" s="75">
        <f t="shared" si="0"/>
        <v>0.11389099873569571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327974049</v>
      </c>
      <c r="F25" s="80">
        <f>SUM(F17:F24)</f>
        <v>1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193352987</v>
      </c>
      <c r="F30" s="71">
        <f>E30/E$34</f>
        <v>0.58953745758098075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123808252</v>
      </c>
      <c r="F31" s="71">
        <f>E31/E$34</f>
        <v>0.37749404984173002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f>'Schedule C - I'!B18</f>
        <v>956979</v>
      </c>
      <c r="F32" s="71">
        <f>E32/E$34</f>
        <v>2.9178497595094789E-3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9855831</v>
      </c>
      <c r="F33" s="71">
        <f>E33/E$34</f>
        <v>3.005064281777977E-2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327974049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8"/>
      <c r="B36" s="239"/>
      <c r="C36" s="239"/>
      <c r="D36" s="239"/>
      <c r="E36" s="239"/>
      <c r="F36" s="239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0" t="s">
        <v>122</v>
      </c>
      <c r="B44" s="231"/>
      <c r="C44" s="232" t="s">
        <v>196</v>
      </c>
      <c r="D44" s="233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126609445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2707973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10000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1962281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131289699</v>
      </c>
      <c r="F55" s="102">
        <f>E55/E$117</f>
        <v>0.40030514426463054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31128640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59090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31187730</v>
      </c>
      <c r="F60" s="102">
        <f>E60/E$117</f>
        <v>9.5092066262840211E-2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3556535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1045668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0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4602203</v>
      </c>
      <c r="F66" s="102">
        <f>E66/E$117</f>
        <v>1.4032216920918642E-2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f>14354227-452028</f>
        <v>13902199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f>9623177+452028</f>
        <v>10075205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5428453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20524265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903495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633604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2612081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54079302</v>
      </c>
      <c r="F76" s="102">
        <f>E76/E$117</f>
        <v>0.16488896656576629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0" t="s">
        <v>122</v>
      </c>
      <c r="B78" s="231"/>
      <c r="C78" s="232" t="s">
        <v>196</v>
      </c>
      <c r="D78" s="233"/>
      <c r="E78" s="216"/>
      <c r="F78" s="215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2104928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1852540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4146473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2244439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3308429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2346541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1880698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17884048</v>
      </c>
      <c r="F91" s="102">
        <f>E91/E$117</f>
        <v>5.4528850848196225E-2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5397431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3632253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4486757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2669301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156581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16342323</v>
      </c>
      <c r="F98" s="102">
        <f>E98/E$117</f>
        <v>4.9828097832215985E-2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2646325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3389068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3955616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14408899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1405284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4915424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2719527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1090535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704774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35235452</v>
      </c>
      <c r="F109" s="102">
        <f>E109/E$117</f>
        <v>0.10743365856973641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2070100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765000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f>253387+2514539+202111+11087694</f>
        <v>14057731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f>9425443+1910378+9124640</f>
        <v>20460461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37353292</v>
      </c>
      <c r="F115" s="102">
        <f>E115/E$117</f>
        <v>0.11389099873569571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327974049</v>
      </c>
      <c r="F117" s="80">
        <f>F55+F60+F66+F76+F91+F98+F109+F115</f>
        <v>1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78:B78"/>
    <mergeCell ref="C78:D78"/>
    <mergeCell ref="A1:F1"/>
    <mergeCell ref="C11:D11"/>
    <mergeCell ref="C12:D12"/>
    <mergeCell ref="A44:B44"/>
    <mergeCell ref="C44:D44"/>
    <mergeCell ref="A36:F36"/>
    <mergeCell ref="A2:F2"/>
    <mergeCell ref="A10:B10"/>
    <mergeCell ref="A11:B11"/>
    <mergeCell ref="A12:B12"/>
    <mergeCell ref="A3:F3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11" t="s">
        <v>129</v>
      </c>
      <c r="B8" s="212" t="s">
        <v>196</v>
      </c>
      <c r="C8" s="12"/>
      <c r="D8" s="217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8">
        <v>74217993</v>
      </c>
      <c r="D13" s="117">
        <f>C13/C26</f>
        <v>0.22629227289870121</v>
      </c>
    </row>
    <row r="14" spans="1:6" ht="20.25" customHeight="1">
      <c r="A14" s="129" t="s">
        <v>88</v>
      </c>
      <c r="B14" s="73" t="s">
        <v>93</v>
      </c>
      <c r="C14" s="218">
        <v>63354147</v>
      </c>
      <c r="D14" s="117">
        <f t="shared" ref="D14:D19" si="0">C14/C$26</f>
        <v>0.19316817044875401</v>
      </c>
    </row>
    <row r="15" spans="1:6" ht="20.25" customHeight="1">
      <c r="A15" s="129" t="s">
        <v>89</v>
      </c>
      <c r="B15" s="73" t="s">
        <v>94</v>
      </c>
      <c r="C15" s="218">
        <v>24266072</v>
      </c>
      <c r="D15" s="117">
        <f t="shared" si="0"/>
        <v>7.3987780661268113E-2</v>
      </c>
    </row>
    <row r="16" spans="1:6" ht="20.25" customHeight="1">
      <c r="A16" s="129" t="s">
        <v>90</v>
      </c>
      <c r="B16" s="73" t="s">
        <v>95</v>
      </c>
      <c r="C16" s="218">
        <v>49313372</v>
      </c>
      <c r="D16" s="117">
        <f t="shared" si="0"/>
        <v>0.1503575424651967</v>
      </c>
    </row>
    <row r="17" spans="1:5" ht="20.25" customHeight="1">
      <c r="A17" s="129" t="s">
        <v>91</v>
      </c>
      <c r="B17" s="73" t="s">
        <v>96</v>
      </c>
      <c r="C17" s="218">
        <v>601431</v>
      </c>
      <c r="D17" s="117">
        <f t="shared" si="0"/>
        <v>1.8337761839199661E-3</v>
      </c>
    </row>
    <row r="18" spans="1:5" ht="20.25" customHeight="1">
      <c r="A18" s="129"/>
      <c r="B18" s="119" t="s">
        <v>110</v>
      </c>
      <c r="C18" s="120">
        <f>SUM(C13:C17)</f>
        <v>211753015</v>
      </c>
      <c r="D18" s="121">
        <f t="shared" si="0"/>
        <v>0.64563954265783996</v>
      </c>
    </row>
    <row r="19" spans="1:5" ht="20.25" customHeight="1">
      <c r="A19" s="129">
        <v>2</v>
      </c>
      <c r="B19" s="73" t="s">
        <v>65</v>
      </c>
      <c r="C19" s="219">
        <v>2336575</v>
      </c>
      <c r="D19" s="123">
        <f t="shared" si="0"/>
        <v>7.1242679325521883E-3</v>
      </c>
    </row>
    <row r="20" spans="1:5" ht="20.25" customHeight="1">
      <c r="A20" s="129">
        <v>3</v>
      </c>
      <c r="B20" s="73" t="s">
        <v>53</v>
      </c>
      <c r="C20" s="219">
        <v>14610595</v>
      </c>
      <c r="D20" s="117">
        <f>C20/C26</f>
        <v>4.4548021541789731E-2</v>
      </c>
    </row>
    <row r="21" spans="1:5" ht="20.25" customHeight="1">
      <c r="A21" s="129">
        <v>4</v>
      </c>
      <c r="B21" s="73" t="s">
        <v>66</v>
      </c>
      <c r="C21" s="219">
        <v>45024148</v>
      </c>
      <c r="D21" s="117">
        <f>C21/C26</f>
        <v>0.13727960531413874</v>
      </c>
    </row>
    <row r="22" spans="1:5" ht="20.25" customHeight="1">
      <c r="A22" s="129">
        <v>5</v>
      </c>
      <c r="B22" s="73" t="s">
        <v>67</v>
      </c>
      <c r="C22" s="219">
        <v>9876325</v>
      </c>
      <c r="D22" s="117">
        <f>C22/C26</f>
        <v>3.0113129468972103E-2</v>
      </c>
    </row>
    <row r="23" spans="1:5" ht="20.25" customHeight="1">
      <c r="A23" s="129">
        <v>6</v>
      </c>
      <c r="B23" s="73" t="s">
        <v>68</v>
      </c>
      <c r="C23" s="219">
        <v>7020099</v>
      </c>
      <c r="D23" s="117">
        <f>C23/C26</f>
        <v>2.1404434349011559E-2</v>
      </c>
    </row>
    <row r="24" spans="1:5" ht="20.25" customHeight="1">
      <c r="A24" s="129">
        <v>7</v>
      </c>
      <c r="B24" s="73" t="s">
        <v>69</v>
      </c>
      <c r="C24" s="219">
        <v>37353292</v>
      </c>
      <c r="D24" s="117">
        <f>C24/C26</f>
        <v>0.11389099873569571</v>
      </c>
    </row>
    <row r="25" spans="1:5" ht="20.25" customHeight="1">
      <c r="A25" s="67">
        <v>8</v>
      </c>
      <c r="B25" s="95" t="s">
        <v>70</v>
      </c>
      <c r="C25" s="220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327974049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11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32153567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32153567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123808252</v>
      </c>
      <c r="C17" s="71">
        <f t="shared" ref="C17:C30" si="0">B17/B$31</f>
        <v>0.37749404984173002</v>
      </c>
      <c r="D17" s="144"/>
    </row>
    <row r="18" spans="1:4" s="1" customFormat="1" ht="15" customHeight="1">
      <c r="A18" s="153" t="s">
        <v>165</v>
      </c>
      <c r="B18" s="157">
        <v>956979</v>
      </c>
      <c r="C18" s="71">
        <f t="shared" si="0"/>
        <v>2.9178497595094789E-3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49436406</v>
      </c>
      <c r="C21" s="75">
        <f t="shared" si="0"/>
        <v>0.15073267580387131</v>
      </c>
      <c r="D21" s="144"/>
    </row>
    <row r="22" spans="1:4" ht="15" customHeight="1">
      <c r="A22" s="148" t="s">
        <v>118</v>
      </c>
      <c r="B22" s="110">
        <v>58086905</v>
      </c>
      <c r="C22" s="75">
        <f t="shared" si="0"/>
        <v>0.1771082351701552</v>
      </c>
      <c r="D22" s="13"/>
    </row>
    <row r="23" spans="1:4" ht="15" customHeight="1">
      <c r="A23" s="148" t="s">
        <v>112</v>
      </c>
      <c r="B23" s="110">
        <v>47546987</v>
      </c>
      <c r="C23" s="75">
        <f t="shared" si="0"/>
        <v>0.14497179622891443</v>
      </c>
      <c r="D23" s="13"/>
    </row>
    <row r="24" spans="1:4" ht="15" customHeight="1">
      <c r="A24" s="149" t="s">
        <v>156</v>
      </c>
      <c r="B24" s="110">
        <v>7545456</v>
      </c>
      <c r="C24" s="150">
        <f t="shared" si="0"/>
        <v>2.3006259254371678E-2</v>
      </c>
      <c r="D24" s="13"/>
    </row>
    <row r="25" spans="1:4" ht="15" customHeight="1">
      <c r="A25" s="149" t="s">
        <v>164</v>
      </c>
      <c r="B25" s="70">
        <v>17201819</v>
      </c>
      <c r="C25" s="150">
        <f t="shared" si="0"/>
        <v>5.2448719807096686E-2</v>
      </c>
      <c r="D25" s="13"/>
    </row>
    <row r="26" spans="1:4" ht="15" customHeight="1">
      <c r="A26" s="148" t="s">
        <v>113</v>
      </c>
      <c r="B26" s="70">
        <v>252606</v>
      </c>
      <c r="C26" s="75">
        <f t="shared" si="0"/>
        <v>7.702011813745666E-4</v>
      </c>
      <c r="D26" s="13"/>
    </row>
    <row r="27" spans="1:4" ht="15" customHeight="1">
      <c r="A27" s="148" t="s">
        <v>114</v>
      </c>
      <c r="B27" s="70">
        <v>4245250</v>
      </c>
      <c r="C27" s="75">
        <f t="shared" si="0"/>
        <v>1.2943859469808234E-2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9037558</v>
      </c>
      <c r="C29" s="75">
        <f t="shared" si="0"/>
        <v>2.7555710665388651E-2</v>
      </c>
      <c r="D29" s="13"/>
    </row>
    <row r="30" spans="1:4" ht="15" customHeight="1">
      <c r="A30" s="173" t="s">
        <v>185</v>
      </c>
      <c r="B30" s="70">
        <v>9855831</v>
      </c>
      <c r="C30" s="71">
        <f t="shared" si="0"/>
        <v>3.005064281777977E-2</v>
      </c>
      <c r="D30" s="13"/>
    </row>
    <row r="31" spans="1:4" ht="15" customHeight="1">
      <c r="A31" s="142" t="s">
        <v>179</v>
      </c>
      <c r="B31" s="143">
        <f>SUM(B17:B30)</f>
        <v>327974049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360127616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327974049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32153567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  <row r="36" spans="1:4" s="1" customFormat="1" ht="21.75" customHeight="1">
      <c r="A36" s="13"/>
      <c r="B36" s="13"/>
      <c r="C36" s="13"/>
      <c r="D36" s="144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2009-06-03T18:40:31Z</cp:lastPrinted>
  <dcterms:created xsi:type="dcterms:W3CDTF">1997-04-10T14:32:54Z</dcterms:created>
  <dcterms:modified xsi:type="dcterms:W3CDTF">2009-06-29T21:12:04Z</dcterms:modified>
</cp:coreProperties>
</file>