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GCFA\COST\Research Report\Annual\21Report\"/>
    </mc:Choice>
  </mc:AlternateContent>
  <bookViews>
    <workbookView xWindow="0" yWindow="0" windowWidth="19200" windowHeight="11460" tabRatio="695"/>
  </bookViews>
  <sheets>
    <sheet name="Sponsored Programs" sheetId="1" r:id="rId1"/>
    <sheet name="Research" sheetId="4" r:id="rId2"/>
    <sheet name="Research Compare" sheetId="6" state="hidden" r:id="rId3"/>
    <sheet name="Sheet1" sheetId="11" state="hidden" r:id="rId4"/>
    <sheet name="Research Differences" sheetId="12" state="hidden" r:id="rId5"/>
    <sheet name="Instruction" sheetId="3" r:id="rId6"/>
    <sheet name="Instruction Compare" sheetId="8" state="hidden" r:id="rId7"/>
    <sheet name="Instruction Differences" sheetId="13" state="hidden" r:id="rId8"/>
    <sheet name="Extension" sheetId="2" r:id="rId9"/>
    <sheet name="Extension Compare" sheetId="9" state="hidden" r:id="rId10"/>
    <sheet name="Extension Differences" sheetId="14" state="hidden" r:id="rId11"/>
    <sheet name="Supplemental Information" sheetId="5" r:id="rId12"/>
  </sheets>
  <definedNames>
    <definedName name="_xlnm._FilterDatabase" localSheetId="3" hidden="1">Sheet1!$A$1:$I$1</definedName>
    <definedName name="_xlnm.Print_Area" localSheetId="8">Extension!$A$1:$Q$64</definedName>
    <definedName name="_xlnm.Print_Area" localSheetId="5">Instruction!$A$1:$Q$66</definedName>
    <definedName name="_xlnm.Print_Area" localSheetId="1">Research!$A$1:$Q$65</definedName>
    <definedName name="_xlnm.Print_Area" localSheetId="0">'Sponsored Programs'!$A$1:$Q$67</definedName>
  </definedNames>
  <calcPr calcId="162913"/>
</workbook>
</file>

<file path=xl/calcChain.xml><?xml version="1.0" encoding="utf-8"?>
<calcChain xmlns="http://schemas.openxmlformats.org/spreadsheetml/2006/main">
  <c r="F28" i="1" l="1"/>
  <c r="F18" i="1"/>
  <c r="O29" i="3" l="1"/>
  <c r="N29" i="3"/>
  <c r="M29" i="3"/>
  <c r="J29" i="3"/>
  <c r="I29" i="3"/>
  <c r="H29" i="3"/>
  <c r="G29" i="3"/>
  <c r="F29" i="3"/>
  <c r="E29" i="3"/>
  <c r="D29" i="3"/>
  <c r="C29" i="3"/>
  <c r="B29" i="3"/>
  <c r="O29" i="2"/>
  <c r="N29" i="2"/>
  <c r="M29" i="2"/>
  <c r="J29" i="2"/>
  <c r="I29" i="2"/>
  <c r="H29" i="2"/>
  <c r="G29" i="2"/>
  <c r="F29" i="2"/>
  <c r="E29" i="2"/>
  <c r="D29" i="2"/>
  <c r="C29" i="2"/>
  <c r="B29" i="2"/>
  <c r="P36" i="2" l="1"/>
  <c r="Q33" i="1" l="1"/>
  <c r="Q31" i="1"/>
  <c r="Q30" i="1"/>
  <c r="Q29" i="1"/>
  <c r="Q26" i="1"/>
  <c r="Q25" i="1"/>
  <c r="Q24" i="1"/>
  <c r="Q21" i="1"/>
  <c r="Q20" i="1"/>
  <c r="Q19" i="1"/>
  <c r="Q16" i="1"/>
  <c r="Q15" i="1"/>
  <c r="Q14" i="1"/>
  <c r="Q13" i="1"/>
  <c r="Q12" i="1"/>
  <c r="Q11" i="1"/>
  <c r="Q10" i="1"/>
  <c r="Q9" i="1"/>
  <c r="L33" i="1"/>
  <c r="L31" i="1"/>
  <c r="L30" i="1"/>
  <c r="L29" i="1"/>
  <c r="L26" i="1"/>
  <c r="L25" i="1"/>
  <c r="L24" i="1"/>
  <c r="L21" i="1"/>
  <c r="L20" i="1"/>
  <c r="L19" i="1"/>
  <c r="L16" i="1"/>
  <c r="L15" i="1"/>
  <c r="L14" i="1"/>
  <c r="L13" i="1"/>
  <c r="L12" i="1"/>
  <c r="L11" i="1"/>
  <c r="L10" i="1"/>
  <c r="L9" i="1"/>
  <c r="K34" i="2" l="1"/>
  <c r="K32" i="3"/>
  <c r="K31" i="3"/>
  <c r="K30" i="3"/>
  <c r="K32" i="2"/>
  <c r="K31" i="2"/>
  <c r="K30" i="2"/>
  <c r="K27" i="2"/>
  <c r="K26" i="2"/>
  <c r="K25" i="2"/>
  <c r="K22" i="2"/>
  <c r="K21" i="2"/>
  <c r="K20" i="2"/>
  <c r="K16" i="2"/>
  <c r="K15" i="2"/>
  <c r="K14" i="2"/>
  <c r="K13" i="2"/>
  <c r="K12" i="2"/>
  <c r="K11" i="2"/>
  <c r="K10" i="2"/>
  <c r="K9" i="2"/>
  <c r="O24" i="2"/>
  <c r="O19" i="2"/>
  <c r="O8" i="2"/>
  <c r="N24" i="2"/>
  <c r="N19" i="2"/>
  <c r="N8" i="2"/>
  <c r="M24" i="2"/>
  <c r="M19" i="2"/>
  <c r="M8" i="2"/>
  <c r="J24" i="2"/>
  <c r="J19" i="2"/>
  <c r="J8" i="2"/>
  <c r="I24" i="2"/>
  <c r="I19" i="2"/>
  <c r="I8" i="2"/>
  <c r="H24" i="2"/>
  <c r="H19" i="2"/>
  <c r="H8" i="2"/>
  <c r="G24" i="2"/>
  <c r="G19" i="2"/>
  <c r="G8" i="2"/>
  <c r="F24" i="2"/>
  <c r="F19" i="2"/>
  <c r="F8" i="2"/>
  <c r="E24" i="2"/>
  <c r="E19" i="2"/>
  <c r="E8" i="2"/>
  <c r="D24" i="2"/>
  <c r="D19" i="2"/>
  <c r="D8" i="2"/>
  <c r="C24" i="2"/>
  <c r="C19" i="2"/>
  <c r="C8" i="2"/>
  <c r="B24" i="2"/>
  <c r="B19" i="2"/>
  <c r="B8" i="2"/>
  <c r="O24" i="3"/>
  <c r="O19" i="3"/>
  <c r="O8" i="3"/>
  <c r="N24" i="3"/>
  <c r="N19" i="3"/>
  <c r="N8" i="3"/>
  <c r="M24" i="3"/>
  <c r="M19" i="3"/>
  <c r="M8" i="3"/>
  <c r="J24" i="3"/>
  <c r="I24" i="3"/>
  <c r="H24" i="3"/>
  <c r="G24" i="3"/>
  <c r="F24" i="3"/>
  <c r="E24" i="3"/>
  <c r="D24" i="3"/>
  <c r="C24" i="3"/>
  <c r="J19" i="3"/>
  <c r="I19" i="3"/>
  <c r="H19" i="3"/>
  <c r="G19" i="3"/>
  <c r="F19" i="3"/>
  <c r="E19" i="3"/>
  <c r="D19" i="3"/>
  <c r="C19" i="3"/>
  <c r="J8" i="3"/>
  <c r="I8" i="3"/>
  <c r="H8" i="3"/>
  <c r="G8" i="3"/>
  <c r="F8" i="3"/>
  <c r="E8" i="3"/>
  <c r="D8" i="3"/>
  <c r="C8" i="3"/>
  <c r="B29" i="4"/>
  <c r="B24" i="4"/>
  <c r="B19" i="4"/>
  <c r="B8" i="4"/>
  <c r="O29" i="4"/>
  <c r="O24" i="4"/>
  <c r="O19" i="4"/>
  <c r="O8" i="4"/>
  <c r="N29" i="4"/>
  <c r="N24" i="4"/>
  <c r="N19" i="4"/>
  <c r="N8" i="4"/>
  <c r="M29" i="4"/>
  <c r="M24" i="4"/>
  <c r="M19" i="4"/>
  <c r="M8" i="4"/>
  <c r="J29" i="4"/>
  <c r="J24" i="4"/>
  <c r="J19" i="4"/>
  <c r="J8" i="4"/>
  <c r="I29" i="4"/>
  <c r="I24" i="4"/>
  <c r="I19" i="4"/>
  <c r="I8" i="4"/>
  <c r="H29" i="4"/>
  <c r="H24" i="4"/>
  <c r="H19" i="4"/>
  <c r="H8" i="4"/>
  <c r="G29" i="4"/>
  <c r="G24" i="4"/>
  <c r="G19" i="4"/>
  <c r="G8" i="4"/>
  <c r="F29" i="4"/>
  <c r="F24" i="4"/>
  <c r="F19" i="4"/>
  <c r="F8" i="4"/>
  <c r="E29" i="4"/>
  <c r="E24" i="4"/>
  <c r="E19" i="4"/>
  <c r="E8" i="4"/>
  <c r="D29" i="4"/>
  <c r="D24" i="4"/>
  <c r="D19" i="4"/>
  <c r="D8" i="4"/>
  <c r="K29" i="2" l="1"/>
  <c r="K24" i="2"/>
  <c r="K19" i="2"/>
  <c r="K8" i="2"/>
  <c r="A40" i="4"/>
  <c r="A40" i="3" s="1"/>
  <c r="A40" i="2" s="1"/>
  <c r="M75" i="5" l="1"/>
  <c r="L75" i="5"/>
  <c r="K75" i="5"/>
  <c r="J75" i="5"/>
  <c r="I75" i="5"/>
  <c r="H75" i="5"/>
  <c r="G75" i="5"/>
  <c r="F75" i="5"/>
  <c r="E75" i="5"/>
  <c r="D75" i="5"/>
  <c r="C75" i="5"/>
  <c r="F60" i="5"/>
  <c r="F36" i="5"/>
  <c r="F23" i="5"/>
  <c r="F9" i="5"/>
  <c r="F8" i="5"/>
  <c r="F7" i="5"/>
  <c r="F10" i="5" s="1"/>
  <c r="F49" i="5"/>
  <c r="F33" i="1" l="1"/>
  <c r="F31" i="1"/>
  <c r="F30" i="1"/>
  <c r="F29" i="1"/>
  <c r="F26" i="1"/>
  <c r="F23" i="1" s="1"/>
  <c r="F25" i="1"/>
  <c r="F24" i="1"/>
  <c r="F21" i="1"/>
  <c r="F20" i="1"/>
  <c r="F19" i="1"/>
  <c r="F16" i="1"/>
  <c r="F15" i="1"/>
  <c r="F14" i="1"/>
  <c r="F13" i="1"/>
  <c r="F12" i="1"/>
  <c r="F11" i="1"/>
  <c r="F10" i="1"/>
  <c r="F9" i="1"/>
  <c r="F8" i="1" l="1"/>
  <c r="Q36" i="2"/>
  <c r="L36" i="2"/>
  <c r="L38" i="2" l="1"/>
  <c r="Q38" i="2"/>
  <c r="Q36" i="3" l="1"/>
  <c r="L36" i="3"/>
  <c r="Q38" i="3"/>
  <c r="Q28" i="1"/>
  <c r="L28" i="1"/>
  <c r="Q23" i="1"/>
  <c r="L23" i="1"/>
  <c r="Q18" i="1"/>
  <c r="L18" i="1"/>
  <c r="L35" i="1"/>
  <c r="Q35" i="1"/>
  <c r="Q8" i="1"/>
  <c r="L8" i="1"/>
  <c r="Q38" i="4"/>
  <c r="L38" i="4"/>
  <c r="Q36" i="4"/>
  <c r="L36" i="4"/>
  <c r="L38" i="3" l="1"/>
  <c r="Q37" i="1"/>
  <c r="L37" i="1"/>
  <c r="F36" i="3" l="1"/>
  <c r="F36" i="4"/>
  <c r="F37" i="1" l="1"/>
  <c r="F35" i="1"/>
  <c r="F38" i="3"/>
  <c r="F42" i="3" s="1"/>
  <c r="F38" i="4"/>
  <c r="F42" i="4" s="1"/>
  <c r="B8" i="3"/>
  <c r="C8" i="4"/>
  <c r="F41" i="1" l="1"/>
  <c r="F59" i="5"/>
  <c r="F62" i="5" s="1"/>
  <c r="M22" i="5"/>
  <c r="M35" i="5"/>
  <c r="B7" i="5"/>
  <c r="B8" i="5"/>
  <c r="A54" i="5"/>
  <c r="A67" i="5" s="1"/>
  <c r="M17" i="5"/>
  <c r="M30" i="5" s="1"/>
  <c r="M43" i="5" s="1"/>
  <c r="N56" i="5" s="1"/>
  <c r="A2" i="4"/>
  <c r="A2" i="3" s="1"/>
  <c r="A2" i="2" s="1"/>
  <c r="A2" i="5" s="1"/>
  <c r="O16" i="1" l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N10" i="1"/>
  <c r="M10" i="1"/>
  <c r="J16" i="1"/>
  <c r="I16" i="1"/>
  <c r="H16" i="1"/>
  <c r="G16" i="1"/>
  <c r="E16" i="1"/>
  <c r="D16" i="1"/>
  <c r="C16" i="1"/>
  <c r="B16" i="1"/>
  <c r="J15" i="1"/>
  <c r="I15" i="1"/>
  <c r="H15" i="1"/>
  <c r="G15" i="1"/>
  <c r="E15" i="1"/>
  <c r="D15" i="1"/>
  <c r="C15" i="1"/>
  <c r="B15" i="1"/>
  <c r="J14" i="1"/>
  <c r="I14" i="1"/>
  <c r="H14" i="1"/>
  <c r="G14" i="1"/>
  <c r="E14" i="1"/>
  <c r="D14" i="1"/>
  <c r="C14" i="1"/>
  <c r="B14" i="1"/>
  <c r="J13" i="1"/>
  <c r="I13" i="1"/>
  <c r="H13" i="1"/>
  <c r="G13" i="1"/>
  <c r="E13" i="1"/>
  <c r="D13" i="1"/>
  <c r="C13" i="1"/>
  <c r="B13" i="1"/>
  <c r="J12" i="1"/>
  <c r="I12" i="1"/>
  <c r="H12" i="1"/>
  <c r="G12" i="1"/>
  <c r="E12" i="1"/>
  <c r="D12" i="1"/>
  <c r="C12" i="1"/>
  <c r="B12" i="1"/>
  <c r="J11" i="1"/>
  <c r="I11" i="1"/>
  <c r="H11" i="1"/>
  <c r="G11" i="1"/>
  <c r="E11" i="1"/>
  <c r="D11" i="1"/>
  <c r="C11" i="1"/>
  <c r="B11" i="1"/>
  <c r="J10" i="1"/>
  <c r="I10" i="1"/>
  <c r="H10" i="1"/>
  <c r="G10" i="1"/>
  <c r="E10" i="1"/>
  <c r="D10" i="1"/>
  <c r="C10" i="1"/>
  <c r="B10" i="1"/>
  <c r="G91" i="11"/>
  <c r="I91" i="11"/>
  <c r="G90" i="11"/>
  <c r="I90" i="11"/>
  <c r="G89" i="11"/>
  <c r="I89" i="11"/>
  <c r="G88" i="11"/>
  <c r="I88" i="11"/>
  <c r="G87" i="11"/>
  <c r="I87" i="11"/>
  <c r="G86" i="11"/>
  <c r="I86" i="11"/>
  <c r="G85" i="11"/>
  <c r="I85" i="11"/>
  <c r="G84" i="11"/>
  <c r="I84" i="11"/>
  <c r="G83" i="11"/>
  <c r="I83" i="11"/>
  <c r="G82" i="11"/>
  <c r="I82" i="11"/>
  <c r="G81" i="11"/>
  <c r="I81" i="11"/>
  <c r="G80" i="11"/>
  <c r="I80" i="11"/>
  <c r="G79" i="11"/>
  <c r="I79" i="11"/>
  <c r="G78" i="11"/>
  <c r="I78" i="11"/>
  <c r="G77" i="11"/>
  <c r="I77" i="11"/>
  <c r="G76" i="11"/>
  <c r="I76" i="11"/>
  <c r="G75" i="11"/>
  <c r="I75" i="11"/>
  <c r="G74" i="11"/>
  <c r="I74" i="11"/>
  <c r="G73" i="11"/>
  <c r="I73" i="11"/>
  <c r="G72" i="11"/>
  <c r="I72" i="11"/>
  <c r="G71" i="11"/>
  <c r="I71" i="11"/>
  <c r="G70" i="11"/>
  <c r="I70" i="11"/>
  <c r="G69" i="11"/>
  <c r="I69" i="11"/>
  <c r="G68" i="11"/>
  <c r="I68" i="11"/>
  <c r="G67" i="11"/>
  <c r="I67" i="11"/>
  <c r="G66" i="11"/>
  <c r="I66" i="11"/>
  <c r="G65" i="11"/>
  <c r="I65" i="11"/>
  <c r="G64" i="11"/>
  <c r="I64" i="11"/>
  <c r="G63" i="11"/>
  <c r="I63" i="11"/>
  <c r="G62" i="11"/>
  <c r="I62" i="11"/>
  <c r="G61" i="11"/>
  <c r="I61" i="11"/>
  <c r="G60" i="11"/>
  <c r="I60" i="11"/>
  <c r="G59" i="11"/>
  <c r="I59" i="11"/>
  <c r="G58" i="11"/>
  <c r="I58" i="11"/>
  <c r="G57" i="11"/>
  <c r="I57" i="11"/>
  <c r="G56" i="11"/>
  <c r="I56" i="11"/>
  <c r="G55" i="11"/>
  <c r="I55" i="11"/>
  <c r="G54" i="11"/>
  <c r="I54" i="11"/>
  <c r="G53" i="11"/>
  <c r="I53" i="11"/>
  <c r="G52" i="11"/>
  <c r="I52" i="11"/>
  <c r="G51" i="11"/>
  <c r="I51" i="11"/>
  <c r="G50" i="11"/>
  <c r="I50" i="11"/>
  <c r="G49" i="11"/>
  <c r="I49" i="11"/>
  <c r="G48" i="11"/>
  <c r="I48" i="11"/>
  <c r="G47" i="11"/>
  <c r="I47" i="11"/>
  <c r="G46" i="11"/>
  <c r="I46" i="11"/>
  <c r="G45" i="11"/>
  <c r="I45" i="11"/>
  <c r="G44" i="11"/>
  <c r="I44" i="11"/>
  <c r="G43" i="11"/>
  <c r="I43" i="11"/>
  <c r="G42" i="11"/>
  <c r="I42" i="11"/>
  <c r="G41" i="11"/>
  <c r="I41" i="11"/>
  <c r="G40" i="11"/>
  <c r="I40" i="11"/>
  <c r="G39" i="11"/>
  <c r="I39" i="11"/>
  <c r="G38" i="11"/>
  <c r="I38" i="11"/>
  <c r="G37" i="11"/>
  <c r="I37" i="11"/>
  <c r="G36" i="11"/>
  <c r="I36" i="11"/>
  <c r="G35" i="11"/>
  <c r="I35" i="11"/>
  <c r="G34" i="11"/>
  <c r="I34" i="11"/>
  <c r="G33" i="11"/>
  <c r="I33" i="11"/>
  <c r="G32" i="11"/>
  <c r="I32" i="11"/>
  <c r="G31" i="11"/>
  <c r="I31" i="11"/>
  <c r="G30" i="11"/>
  <c r="I30" i="11"/>
  <c r="G29" i="11"/>
  <c r="I29" i="11"/>
  <c r="G28" i="11"/>
  <c r="I28" i="11"/>
  <c r="G27" i="11"/>
  <c r="I27" i="11"/>
  <c r="G26" i="11"/>
  <c r="I26" i="11"/>
  <c r="G25" i="11"/>
  <c r="I25" i="11"/>
  <c r="G24" i="11"/>
  <c r="I24" i="11"/>
  <c r="G23" i="11"/>
  <c r="I23" i="11"/>
  <c r="G22" i="11"/>
  <c r="I22" i="11"/>
  <c r="G21" i="11"/>
  <c r="I21" i="11"/>
  <c r="G20" i="11"/>
  <c r="I20" i="11"/>
  <c r="G19" i="11"/>
  <c r="I19" i="11"/>
  <c r="G18" i="11"/>
  <c r="I18" i="11"/>
  <c r="G17" i="11"/>
  <c r="I17" i="11"/>
  <c r="G16" i="11"/>
  <c r="I16" i="11"/>
  <c r="G15" i="11"/>
  <c r="I15" i="11"/>
  <c r="G14" i="11"/>
  <c r="I14" i="11"/>
  <c r="G13" i="11"/>
  <c r="I13" i="11"/>
  <c r="G116" i="11"/>
  <c r="I116" i="11"/>
  <c r="G115" i="11"/>
  <c r="I115" i="11"/>
  <c r="G114" i="11"/>
  <c r="I114" i="11"/>
  <c r="G113" i="11"/>
  <c r="I113" i="11"/>
  <c r="G112" i="11"/>
  <c r="I112" i="11"/>
  <c r="G111" i="11"/>
  <c r="I111" i="11"/>
  <c r="G110" i="11"/>
  <c r="I110" i="11"/>
  <c r="G109" i="11"/>
  <c r="I109" i="11"/>
  <c r="G108" i="11"/>
  <c r="I108" i="11"/>
  <c r="G107" i="11"/>
  <c r="I107" i="11"/>
  <c r="G106" i="11"/>
  <c r="I106" i="11"/>
  <c r="G105" i="11"/>
  <c r="I105" i="11"/>
  <c r="G104" i="11"/>
  <c r="I104" i="11"/>
  <c r="G103" i="11"/>
  <c r="I103" i="11"/>
  <c r="G102" i="11"/>
  <c r="I102" i="11"/>
  <c r="G101" i="11"/>
  <c r="I101" i="11"/>
  <c r="G100" i="11"/>
  <c r="I100" i="11"/>
  <c r="G99" i="11"/>
  <c r="I99" i="11"/>
  <c r="G98" i="11"/>
  <c r="I98" i="11"/>
  <c r="G97" i="11"/>
  <c r="I97" i="11"/>
  <c r="G96" i="11"/>
  <c r="I96" i="11"/>
  <c r="G95" i="11"/>
  <c r="I95" i="11"/>
  <c r="G94" i="11"/>
  <c r="I94" i="11"/>
  <c r="G93" i="11"/>
  <c r="I93" i="11"/>
  <c r="G92" i="11"/>
  <c r="I92" i="11"/>
  <c r="G12" i="11"/>
  <c r="I12" i="11"/>
  <c r="G11" i="11"/>
  <c r="I11" i="11"/>
  <c r="G10" i="11"/>
  <c r="I10" i="11"/>
  <c r="G9" i="11"/>
  <c r="I9" i="11"/>
  <c r="G150" i="11"/>
  <c r="I150" i="11"/>
  <c r="G149" i="11"/>
  <c r="I149" i="11"/>
  <c r="G148" i="11"/>
  <c r="I148" i="11"/>
  <c r="G147" i="11"/>
  <c r="I147" i="11"/>
  <c r="G146" i="11"/>
  <c r="I146" i="11"/>
  <c r="G145" i="11"/>
  <c r="I145" i="11"/>
  <c r="G144" i="11"/>
  <c r="I144" i="11"/>
  <c r="G143" i="11"/>
  <c r="I143" i="11"/>
  <c r="G142" i="11"/>
  <c r="I142" i="11"/>
  <c r="G141" i="11"/>
  <c r="I141" i="11"/>
  <c r="G140" i="11"/>
  <c r="I140" i="11"/>
  <c r="G139" i="11"/>
  <c r="I139" i="11"/>
  <c r="G138" i="11"/>
  <c r="I138" i="11"/>
  <c r="G137" i="11"/>
  <c r="I137" i="11"/>
  <c r="G136" i="11"/>
  <c r="I136" i="11"/>
  <c r="G135" i="11"/>
  <c r="I135" i="11"/>
  <c r="G134" i="11"/>
  <c r="I134" i="11"/>
  <c r="G133" i="11"/>
  <c r="I133" i="11"/>
  <c r="G132" i="11"/>
  <c r="I132" i="11"/>
  <c r="G131" i="11"/>
  <c r="I131" i="11"/>
  <c r="G130" i="11"/>
  <c r="I130" i="11"/>
  <c r="G129" i="11"/>
  <c r="I129" i="11"/>
  <c r="G128" i="11"/>
  <c r="I128" i="11"/>
  <c r="G127" i="11"/>
  <c r="I127" i="11"/>
  <c r="G126" i="11"/>
  <c r="I126" i="11"/>
  <c r="G125" i="11"/>
  <c r="I125" i="11"/>
  <c r="G124" i="11"/>
  <c r="I124" i="11"/>
  <c r="G123" i="11"/>
  <c r="I123" i="11"/>
  <c r="G122" i="11"/>
  <c r="I122" i="11"/>
  <c r="G121" i="11"/>
  <c r="I121" i="11"/>
  <c r="G120" i="11"/>
  <c r="I120" i="11"/>
  <c r="G119" i="11"/>
  <c r="I119" i="11"/>
  <c r="G118" i="11"/>
  <c r="I118" i="11"/>
  <c r="G117" i="11"/>
  <c r="I117" i="11"/>
  <c r="G8" i="11"/>
  <c r="I8" i="11"/>
  <c r="G7" i="11"/>
  <c r="I7" i="11"/>
  <c r="G6" i="11"/>
  <c r="I6" i="11"/>
  <c r="G5" i="11"/>
  <c r="I5" i="11"/>
  <c r="G4" i="11"/>
  <c r="I4" i="11"/>
  <c r="G3" i="11"/>
  <c r="I3" i="11"/>
  <c r="C21" i="14"/>
  <c r="C17" i="14"/>
  <c r="C16" i="14"/>
  <c r="C15" i="14"/>
  <c r="C18" i="14"/>
  <c r="B17" i="14"/>
  <c r="B16" i="14"/>
  <c r="B15" i="14"/>
  <c r="G2" i="11"/>
  <c r="I2" i="11"/>
  <c r="C11" i="14"/>
  <c r="C8" i="14"/>
  <c r="G212" i="11"/>
  <c r="I212" i="11"/>
  <c r="G211" i="11"/>
  <c r="I211" i="11"/>
  <c r="G210" i="11"/>
  <c r="I210" i="11"/>
  <c r="G209" i="11"/>
  <c r="I209" i="11"/>
  <c r="G208" i="11"/>
  <c r="I208" i="11"/>
  <c r="G207" i="11"/>
  <c r="I207" i="11"/>
  <c r="G206" i="11"/>
  <c r="I206" i="11"/>
  <c r="G205" i="11"/>
  <c r="I205" i="11"/>
  <c r="G204" i="11"/>
  <c r="I204" i="11"/>
  <c r="G203" i="11"/>
  <c r="I203" i="11"/>
  <c r="G202" i="11"/>
  <c r="I202" i="11"/>
  <c r="G201" i="11"/>
  <c r="I201" i="11"/>
  <c r="G200" i="11"/>
  <c r="I200" i="11"/>
  <c r="G199" i="11"/>
  <c r="I199" i="11"/>
  <c r="G198" i="11"/>
  <c r="I198" i="11"/>
  <c r="G197" i="11"/>
  <c r="I197" i="11"/>
  <c r="G196" i="11"/>
  <c r="I196" i="11"/>
  <c r="G195" i="11"/>
  <c r="I195" i="11"/>
  <c r="G194" i="11"/>
  <c r="I194" i="11"/>
  <c r="G193" i="11"/>
  <c r="I193" i="11"/>
  <c r="G192" i="11"/>
  <c r="I192" i="11"/>
  <c r="G191" i="11"/>
  <c r="I191" i="11"/>
  <c r="G190" i="11"/>
  <c r="I190" i="11"/>
  <c r="G189" i="11"/>
  <c r="I189" i="11"/>
  <c r="G188" i="11"/>
  <c r="I188" i="11"/>
  <c r="G187" i="11"/>
  <c r="I187" i="11"/>
  <c r="G186" i="11"/>
  <c r="I186" i="11"/>
  <c r="G185" i="11"/>
  <c r="I185" i="11"/>
  <c r="G184" i="11"/>
  <c r="I184" i="11"/>
  <c r="G183" i="11"/>
  <c r="I183" i="11"/>
  <c r="G182" i="11"/>
  <c r="I182" i="11"/>
  <c r="G181" i="11"/>
  <c r="I181" i="11"/>
  <c r="G180" i="11"/>
  <c r="I180" i="11"/>
  <c r="G179" i="11"/>
  <c r="I179" i="11"/>
  <c r="G178" i="11"/>
  <c r="I178" i="11"/>
  <c r="G177" i="11"/>
  <c r="I177" i="11"/>
  <c r="G176" i="11"/>
  <c r="I176" i="11"/>
  <c r="G175" i="11"/>
  <c r="I175" i="11"/>
  <c r="G174" i="11"/>
  <c r="I174" i="11"/>
  <c r="G173" i="11"/>
  <c r="I173" i="11"/>
  <c r="G172" i="11"/>
  <c r="I172" i="11"/>
  <c r="G171" i="11"/>
  <c r="I171" i="11"/>
  <c r="G170" i="11"/>
  <c r="I170" i="11"/>
  <c r="G169" i="11"/>
  <c r="I169" i="11"/>
  <c r="G168" i="11"/>
  <c r="I168" i="11"/>
  <c r="G167" i="11"/>
  <c r="I167" i="11"/>
  <c r="G166" i="11"/>
  <c r="I166" i="11"/>
  <c r="G165" i="11"/>
  <c r="I165" i="11"/>
  <c r="G164" i="11"/>
  <c r="I164" i="11"/>
  <c r="G163" i="11"/>
  <c r="I163" i="11"/>
  <c r="G162" i="11"/>
  <c r="I162" i="11"/>
  <c r="G161" i="11"/>
  <c r="I161" i="11"/>
  <c r="G160" i="11"/>
  <c r="I160" i="11"/>
  <c r="G159" i="11"/>
  <c r="I159" i="11"/>
  <c r="G158" i="11"/>
  <c r="I158" i="11"/>
  <c r="G157" i="11"/>
  <c r="I157" i="11"/>
  <c r="G156" i="11"/>
  <c r="I156" i="11"/>
  <c r="G155" i="11"/>
  <c r="I155" i="11"/>
  <c r="G154" i="11"/>
  <c r="I154" i="11"/>
  <c r="G153" i="11"/>
  <c r="I153" i="11"/>
  <c r="G152" i="11"/>
  <c r="I152" i="11"/>
  <c r="G151" i="11"/>
  <c r="I151" i="11"/>
  <c r="G4163" i="11"/>
  <c r="I4163" i="11"/>
  <c r="G4162" i="11"/>
  <c r="I4162" i="11"/>
  <c r="G4161" i="11"/>
  <c r="I4161" i="11"/>
  <c r="G4160" i="11"/>
  <c r="I4160" i="11"/>
  <c r="G4159" i="11"/>
  <c r="I4159" i="11"/>
  <c r="G4158" i="11"/>
  <c r="I4158" i="11"/>
  <c r="G4157" i="11"/>
  <c r="I4157" i="11"/>
  <c r="G4156" i="11"/>
  <c r="I4156" i="11"/>
  <c r="G4155" i="11"/>
  <c r="I4155" i="11"/>
  <c r="G4154" i="11"/>
  <c r="I4154" i="11"/>
  <c r="G4153" i="11"/>
  <c r="I4153" i="11"/>
  <c r="G4152" i="11"/>
  <c r="I4152" i="11"/>
  <c r="G4151" i="11"/>
  <c r="I4151" i="11"/>
  <c r="G4150" i="11"/>
  <c r="I4150" i="11"/>
  <c r="G4149" i="11"/>
  <c r="I4149" i="11"/>
  <c r="G4148" i="11"/>
  <c r="I4148" i="11"/>
  <c r="G4147" i="11"/>
  <c r="I4147" i="11"/>
  <c r="G4146" i="11"/>
  <c r="I4146" i="11"/>
  <c r="G4145" i="11"/>
  <c r="I4145" i="11"/>
  <c r="G4144" i="11"/>
  <c r="I4144" i="11"/>
  <c r="G4143" i="11"/>
  <c r="I4143" i="11"/>
  <c r="G4142" i="11"/>
  <c r="I4142" i="11"/>
  <c r="G4141" i="11"/>
  <c r="I4141" i="11"/>
  <c r="G4140" i="11"/>
  <c r="I4140" i="11"/>
  <c r="G4139" i="11"/>
  <c r="I4139" i="11"/>
  <c r="G4138" i="11"/>
  <c r="I4138" i="11"/>
  <c r="G4137" i="11"/>
  <c r="I4137" i="11"/>
  <c r="G4136" i="11"/>
  <c r="I4136" i="11"/>
  <c r="G4135" i="11"/>
  <c r="I4135" i="11"/>
  <c r="G4134" i="11"/>
  <c r="I4134" i="11"/>
  <c r="G4133" i="11"/>
  <c r="I4133" i="11"/>
  <c r="G4132" i="11"/>
  <c r="I4132" i="11"/>
  <c r="G4131" i="11"/>
  <c r="I4131" i="11"/>
  <c r="G4130" i="11"/>
  <c r="I4130" i="11"/>
  <c r="G4129" i="11"/>
  <c r="I4129" i="11"/>
  <c r="G4128" i="11"/>
  <c r="I4128" i="11"/>
  <c r="G4127" i="11"/>
  <c r="I4127" i="11"/>
  <c r="G4126" i="11"/>
  <c r="I4126" i="11"/>
  <c r="G4125" i="11"/>
  <c r="I4125" i="11"/>
  <c r="G4124" i="11"/>
  <c r="I4124" i="11"/>
  <c r="G4123" i="11"/>
  <c r="I4123" i="11"/>
  <c r="G4122" i="11"/>
  <c r="I4122" i="11"/>
  <c r="G4121" i="11"/>
  <c r="I4121" i="11"/>
  <c r="G4120" i="11"/>
  <c r="I4120" i="11"/>
  <c r="G4119" i="11"/>
  <c r="I4119" i="11"/>
  <c r="G4118" i="11"/>
  <c r="I4118" i="11"/>
  <c r="G4117" i="11"/>
  <c r="I4117" i="11"/>
  <c r="G4116" i="11"/>
  <c r="I4116" i="11"/>
  <c r="G4115" i="11"/>
  <c r="I4115" i="11"/>
  <c r="G4114" i="11"/>
  <c r="I4114" i="11"/>
  <c r="G4113" i="11"/>
  <c r="I4113" i="11"/>
  <c r="G4112" i="11"/>
  <c r="I4112" i="11"/>
  <c r="G4111" i="11"/>
  <c r="I4111" i="11"/>
  <c r="G4110" i="11"/>
  <c r="I4110" i="11"/>
  <c r="G4109" i="11"/>
  <c r="I4109" i="11"/>
  <c r="G4108" i="11"/>
  <c r="I4108" i="11"/>
  <c r="G4107" i="11"/>
  <c r="I4107" i="11"/>
  <c r="G4106" i="11"/>
  <c r="I4106" i="11"/>
  <c r="G4105" i="11"/>
  <c r="I4105" i="11"/>
  <c r="G4104" i="11"/>
  <c r="I4104" i="11"/>
  <c r="G4103" i="11"/>
  <c r="I4103" i="11"/>
  <c r="G4102" i="11"/>
  <c r="I4102" i="11"/>
  <c r="G4101" i="11"/>
  <c r="I4101" i="11"/>
  <c r="G4100" i="11"/>
  <c r="I4100" i="11"/>
  <c r="G4099" i="11"/>
  <c r="I4099" i="11"/>
  <c r="G4098" i="11"/>
  <c r="I4098" i="11"/>
  <c r="G4097" i="11"/>
  <c r="I4097" i="11"/>
  <c r="G4096" i="11"/>
  <c r="I4096" i="11"/>
  <c r="G4095" i="11"/>
  <c r="I4095" i="11"/>
  <c r="G4094" i="11"/>
  <c r="I4094" i="11"/>
  <c r="G4093" i="11"/>
  <c r="I4093" i="11"/>
  <c r="G4092" i="11"/>
  <c r="I4092" i="11"/>
  <c r="G4091" i="11"/>
  <c r="I4091" i="11"/>
  <c r="G4090" i="11"/>
  <c r="I4090" i="11"/>
  <c r="G4089" i="11"/>
  <c r="I4089" i="11"/>
  <c r="G4088" i="11"/>
  <c r="I4088" i="11"/>
  <c r="G4087" i="11"/>
  <c r="I4087" i="11"/>
  <c r="G4086" i="11"/>
  <c r="I4086" i="11"/>
  <c r="G4085" i="11"/>
  <c r="I4085" i="11"/>
  <c r="G4084" i="11"/>
  <c r="I4084" i="11"/>
  <c r="G4083" i="11"/>
  <c r="I4083" i="11"/>
  <c r="G4082" i="11"/>
  <c r="I4082" i="11"/>
  <c r="G4081" i="11"/>
  <c r="I4081" i="11"/>
  <c r="G4080" i="11"/>
  <c r="I4080" i="11"/>
  <c r="G4079" i="11"/>
  <c r="I4079" i="11"/>
  <c r="G4078" i="11"/>
  <c r="I4078" i="11"/>
  <c r="G4077" i="11"/>
  <c r="I4077" i="11"/>
  <c r="G4076" i="11"/>
  <c r="I4076" i="11"/>
  <c r="G4075" i="11"/>
  <c r="I4075" i="11"/>
  <c r="G4074" i="11"/>
  <c r="I4074" i="11"/>
  <c r="G4073" i="11"/>
  <c r="I4073" i="11"/>
  <c r="G4072" i="11"/>
  <c r="I4072" i="11"/>
  <c r="G4071" i="11"/>
  <c r="I4071" i="11"/>
  <c r="G4070" i="11"/>
  <c r="I4070" i="11"/>
  <c r="G4069" i="11"/>
  <c r="I4069" i="11"/>
  <c r="G4068" i="11"/>
  <c r="I4068" i="11"/>
  <c r="G4067" i="11"/>
  <c r="I4067" i="11"/>
  <c r="G4066" i="11"/>
  <c r="I4066" i="11"/>
  <c r="G4065" i="11"/>
  <c r="I4065" i="11"/>
  <c r="G4064" i="11"/>
  <c r="I4064" i="11"/>
  <c r="G4063" i="11"/>
  <c r="I4063" i="11"/>
  <c r="G4062" i="11"/>
  <c r="I4062" i="11"/>
  <c r="G4061" i="11"/>
  <c r="I4061" i="11"/>
  <c r="G4060" i="11"/>
  <c r="I4060" i="11"/>
  <c r="G4059" i="11"/>
  <c r="I4059" i="11"/>
  <c r="G4058" i="11"/>
  <c r="I4058" i="11"/>
  <c r="G4057" i="11"/>
  <c r="I4057" i="11"/>
  <c r="G4056" i="11"/>
  <c r="I4056" i="11"/>
  <c r="G4055" i="11"/>
  <c r="I4055" i="11"/>
  <c r="G4054" i="11"/>
  <c r="I4054" i="11"/>
  <c r="G4053" i="11"/>
  <c r="I4053" i="11"/>
  <c r="G4052" i="11"/>
  <c r="I4052" i="11"/>
  <c r="G4051" i="11"/>
  <c r="I4051" i="11"/>
  <c r="G4050" i="11"/>
  <c r="I4050" i="11"/>
  <c r="G4049" i="11"/>
  <c r="I4049" i="11"/>
  <c r="G4048" i="11"/>
  <c r="I4048" i="11"/>
  <c r="G4047" i="11"/>
  <c r="I4047" i="11"/>
  <c r="G4046" i="11"/>
  <c r="I4046" i="11"/>
  <c r="G4045" i="11"/>
  <c r="I4045" i="11"/>
  <c r="G4044" i="11"/>
  <c r="I4044" i="11"/>
  <c r="G4043" i="11"/>
  <c r="I4043" i="11"/>
  <c r="G4042" i="11"/>
  <c r="I4042" i="11"/>
  <c r="G4041" i="11"/>
  <c r="I4041" i="11"/>
  <c r="G4040" i="11"/>
  <c r="I4040" i="11"/>
  <c r="G4039" i="11"/>
  <c r="I4039" i="11"/>
  <c r="G4038" i="11"/>
  <c r="I4038" i="11"/>
  <c r="G4037" i="11"/>
  <c r="I4037" i="11"/>
  <c r="G4036" i="11"/>
  <c r="I4036" i="11"/>
  <c r="G4035" i="11"/>
  <c r="I4035" i="11"/>
  <c r="G4034" i="11"/>
  <c r="I4034" i="11"/>
  <c r="G4033" i="11"/>
  <c r="I4033" i="11"/>
  <c r="G4032" i="11"/>
  <c r="I4032" i="11"/>
  <c r="G4031" i="11"/>
  <c r="I4031" i="11"/>
  <c r="G4030" i="11"/>
  <c r="I4030" i="11"/>
  <c r="G4029" i="11"/>
  <c r="I4029" i="11"/>
  <c r="G4028" i="11"/>
  <c r="I4028" i="11"/>
  <c r="G4027" i="11"/>
  <c r="I4027" i="11"/>
  <c r="G4026" i="11"/>
  <c r="I4026" i="11"/>
  <c r="G4025" i="11"/>
  <c r="I4025" i="11"/>
  <c r="G4024" i="11"/>
  <c r="I4024" i="11"/>
  <c r="G4023" i="11"/>
  <c r="I4023" i="11"/>
  <c r="G4022" i="11"/>
  <c r="I4022" i="11"/>
  <c r="G4021" i="11"/>
  <c r="I4021" i="11"/>
  <c r="G4020" i="11"/>
  <c r="I4020" i="11"/>
  <c r="G4019" i="11"/>
  <c r="I4019" i="11"/>
  <c r="G4018" i="11"/>
  <c r="I4018" i="11"/>
  <c r="G4017" i="11"/>
  <c r="I4017" i="11"/>
  <c r="G4016" i="11"/>
  <c r="I4016" i="11"/>
  <c r="G4015" i="11"/>
  <c r="I4015" i="11"/>
  <c r="G4014" i="11"/>
  <c r="I4014" i="11"/>
  <c r="G4013" i="11"/>
  <c r="I4013" i="11"/>
  <c r="G4012" i="11"/>
  <c r="I4012" i="11"/>
  <c r="G4011" i="11"/>
  <c r="I4011" i="11"/>
  <c r="G4010" i="11"/>
  <c r="I4010" i="11"/>
  <c r="G4009" i="11"/>
  <c r="I4009" i="11"/>
  <c r="G4008" i="11"/>
  <c r="I4008" i="11"/>
  <c r="G4007" i="11"/>
  <c r="I4007" i="11"/>
  <c r="G4006" i="11"/>
  <c r="I4006" i="11"/>
  <c r="G4005" i="11"/>
  <c r="I4005" i="11"/>
  <c r="G4004" i="11"/>
  <c r="I4004" i="11"/>
  <c r="G4003" i="11"/>
  <c r="I4003" i="11"/>
  <c r="G4002" i="11"/>
  <c r="I4002" i="11"/>
  <c r="G4001" i="11"/>
  <c r="I4001" i="11"/>
  <c r="G4000" i="11"/>
  <c r="I4000" i="11"/>
  <c r="G3999" i="11"/>
  <c r="I3999" i="11"/>
  <c r="G3998" i="11"/>
  <c r="I3998" i="11"/>
  <c r="G3997" i="11"/>
  <c r="I3997" i="11"/>
  <c r="G3996" i="11"/>
  <c r="I3996" i="11"/>
  <c r="G3995" i="11"/>
  <c r="I3995" i="11"/>
  <c r="G3994" i="11"/>
  <c r="I3994" i="11"/>
  <c r="G3993" i="11"/>
  <c r="I3993" i="11"/>
  <c r="G3992" i="11"/>
  <c r="I3992" i="11"/>
  <c r="G3991" i="11"/>
  <c r="I3991" i="11"/>
  <c r="G3990" i="11"/>
  <c r="I3990" i="11"/>
  <c r="G3989" i="11"/>
  <c r="I3989" i="11"/>
  <c r="G3988" i="11"/>
  <c r="I3988" i="11"/>
  <c r="G3987" i="11"/>
  <c r="I3987" i="11"/>
  <c r="G3986" i="11"/>
  <c r="I3986" i="11"/>
  <c r="G3985" i="11"/>
  <c r="I3985" i="11"/>
  <c r="G3984" i="11"/>
  <c r="I3984" i="11"/>
  <c r="G3983" i="11"/>
  <c r="I3983" i="11"/>
  <c r="G3982" i="11"/>
  <c r="I3982" i="11"/>
  <c r="G3981" i="11"/>
  <c r="I3981" i="11"/>
  <c r="G3980" i="11"/>
  <c r="I3980" i="11"/>
  <c r="G3979" i="11"/>
  <c r="I3979" i="11"/>
  <c r="G3978" i="11"/>
  <c r="I3978" i="11"/>
  <c r="G3977" i="11"/>
  <c r="I3977" i="11"/>
  <c r="G3976" i="11"/>
  <c r="I3976" i="11"/>
  <c r="G3975" i="11"/>
  <c r="I3975" i="11"/>
  <c r="G3974" i="11"/>
  <c r="I3974" i="11"/>
  <c r="G3973" i="11"/>
  <c r="I3973" i="11"/>
  <c r="G3972" i="11"/>
  <c r="I3972" i="11"/>
  <c r="G3971" i="11"/>
  <c r="I3971" i="11"/>
  <c r="G3970" i="11"/>
  <c r="I3970" i="11"/>
  <c r="G3969" i="11"/>
  <c r="I3969" i="11"/>
  <c r="G3968" i="11"/>
  <c r="I3968" i="11"/>
  <c r="G3967" i="11"/>
  <c r="I3967" i="11"/>
  <c r="G3966" i="11"/>
  <c r="I3966" i="11"/>
  <c r="G3965" i="11"/>
  <c r="I3965" i="11"/>
  <c r="G3964" i="11"/>
  <c r="I3964" i="11"/>
  <c r="G3963" i="11"/>
  <c r="I3963" i="11"/>
  <c r="G3962" i="11"/>
  <c r="I3962" i="11"/>
  <c r="G3961" i="11"/>
  <c r="I3961" i="11"/>
  <c r="G3960" i="11"/>
  <c r="I3960" i="11"/>
  <c r="G3959" i="11"/>
  <c r="I3959" i="11"/>
  <c r="G3958" i="11"/>
  <c r="I3958" i="11"/>
  <c r="G3957" i="11"/>
  <c r="I3957" i="11"/>
  <c r="G3956" i="11"/>
  <c r="I3956" i="11"/>
  <c r="G3955" i="11"/>
  <c r="I3955" i="11"/>
  <c r="G3954" i="11"/>
  <c r="I3954" i="11"/>
  <c r="G3953" i="11"/>
  <c r="I3953" i="11"/>
  <c r="G3952" i="11"/>
  <c r="I3952" i="11"/>
  <c r="G3951" i="11"/>
  <c r="I3951" i="11"/>
  <c r="G3950" i="11"/>
  <c r="I3950" i="11"/>
  <c r="G3949" i="11"/>
  <c r="I3949" i="11"/>
  <c r="G3948" i="11"/>
  <c r="I3948" i="11"/>
  <c r="G3947" i="11"/>
  <c r="I3947" i="11"/>
  <c r="G3946" i="11"/>
  <c r="I3946" i="11"/>
  <c r="G3945" i="11"/>
  <c r="I3945" i="11"/>
  <c r="G3944" i="11"/>
  <c r="I3944" i="11"/>
  <c r="G3943" i="11"/>
  <c r="I3943" i="11"/>
  <c r="G3942" i="11"/>
  <c r="I3942" i="11"/>
  <c r="G3941" i="11"/>
  <c r="I3941" i="11"/>
  <c r="G3940" i="11"/>
  <c r="I3940" i="11"/>
  <c r="G3939" i="11"/>
  <c r="I3939" i="11"/>
  <c r="G3938" i="11"/>
  <c r="I3938" i="11"/>
  <c r="G3937" i="11"/>
  <c r="I3937" i="11"/>
  <c r="G3936" i="11"/>
  <c r="I3936" i="11"/>
  <c r="G3935" i="11"/>
  <c r="I3935" i="11"/>
  <c r="G3934" i="11"/>
  <c r="I3934" i="11"/>
  <c r="G3933" i="11"/>
  <c r="I3933" i="11"/>
  <c r="G3932" i="11"/>
  <c r="I3932" i="11"/>
  <c r="G3931" i="11"/>
  <c r="I3931" i="11"/>
  <c r="G3930" i="11"/>
  <c r="I3930" i="11"/>
  <c r="G3929" i="11"/>
  <c r="I3929" i="11"/>
  <c r="G3928" i="11"/>
  <c r="I3928" i="11"/>
  <c r="G3927" i="11"/>
  <c r="I3927" i="11"/>
  <c r="G3926" i="11"/>
  <c r="I3926" i="11"/>
  <c r="G3925" i="11"/>
  <c r="I3925" i="11"/>
  <c r="G3924" i="11"/>
  <c r="I3924" i="11"/>
  <c r="G3923" i="11"/>
  <c r="I3923" i="11"/>
  <c r="G3922" i="11"/>
  <c r="I3922" i="11"/>
  <c r="G3921" i="11"/>
  <c r="I3921" i="11"/>
  <c r="G3920" i="11"/>
  <c r="I3920" i="11"/>
  <c r="G3919" i="11"/>
  <c r="I3919" i="11"/>
  <c r="G3918" i="11"/>
  <c r="I3918" i="11"/>
  <c r="G3917" i="11"/>
  <c r="I3917" i="11"/>
  <c r="G3916" i="11"/>
  <c r="I3916" i="11"/>
  <c r="G3915" i="11"/>
  <c r="I3915" i="11"/>
  <c r="G3914" i="11"/>
  <c r="I3914" i="11"/>
  <c r="G3913" i="11"/>
  <c r="I3913" i="11"/>
  <c r="G3912" i="11"/>
  <c r="I3912" i="11"/>
  <c r="G3911" i="11"/>
  <c r="I3911" i="11"/>
  <c r="G3910" i="11"/>
  <c r="I3910" i="11"/>
  <c r="G3909" i="11"/>
  <c r="I3909" i="11"/>
  <c r="G3908" i="11"/>
  <c r="I3908" i="11"/>
  <c r="G3907" i="11"/>
  <c r="I3907" i="11"/>
  <c r="G3906" i="11"/>
  <c r="I3906" i="11"/>
  <c r="G3905" i="11"/>
  <c r="I3905" i="11"/>
  <c r="G3904" i="11"/>
  <c r="I3904" i="11"/>
  <c r="G3903" i="11"/>
  <c r="I3903" i="11"/>
  <c r="G3902" i="11"/>
  <c r="I3902" i="11"/>
  <c r="G3901" i="11"/>
  <c r="I3901" i="11"/>
  <c r="G3900" i="11"/>
  <c r="I3900" i="11"/>
  <c r="G3899" i="11"/>
  <c r="I3899" i="11"/>
  <c r="G3898" i="11"/>
  <c r="I3898" i="11"/>
  <c r="G3897" i="11"/>
  <c r="I3897" i="11"/>
  <c r="G3896" i="11"/>
  <c r="I3896" i="11"/>
  <c r="G3895" i="11"/>
  <c r="I3895" i="11"/>
  <c r="G3894" i="11"/>
  <c r="I3894" i="11"/>
  <c r="G3893" i="11"/>
  <c r="I3893" i="11"/>
  <c r="G3892" i="11"/>
  <c r="I3892" i="11"/>
  <c r="G3891" i="11"/>
  <c r="I3891" i="11"/>
  <c r="G3890" i="11"/>
  <c r="I3890" i="11"/>
  <c r="G3889" i="11"/>
  <c r="I3889" i="11"/>
  <c r="G3888" i="11"/>
  <c r="I3888" i="11"/>
  <c r="G3887" i="11"/>
  <c r="I3887" i="11"/>
  <c r="G3886" i="11"/>
  <c r="I3886" i="11"/>
  <c r="G3885" i="11"/>
  <c r="I3885" i="11"/>
  <c r="G3884" i="11"/>
  <c r="I3884" i="11"/>
  <c r="G3883" i="11"/>
  <c r="I3883" i="11"/>
  <c r="G3882" i="11"/>
  <c r="I3882" i="11"/>
  <c r="G3881" i="11"/>
  <c r="I3881" i="11"/>
  <c r="G3880" i="11"/>
  <c r="I3880" i="11"/>
  <c r="G3879" i="11"/>
  <c r="I3879" i="11"/>
  <c r="G3878" i="11"/>
  <c r="I3878" i="11"/>
  <c r="G3877" i="11"/>
  <c r="I3877" i="11"/>
  <c r="G3876" i="11"/>
  <c r="I3876" i="11"/>
  <c r="G3875" i="11"/>
  <c r="I3875" i="11"/>
  <c r="G3874" i="11"/>
  <c r="I3874" i="11"/>
  <c r="G3873" i="11"/>
  <c r="I3873" i="11"/>
  <c r="G3872" i="11"/>
  <c r="I3872" i="11"/>
  <c r="G3871" i="11"/>
  <c r="I3871" i="11"/>
  <c r="G3870" i="11"/>
  <c r="I3870" i="11"/>
  <c r="G3869" i="11"/>
  <c r="I3869" i="11"/>
  <c r="G3868" i="11"/>
  <c r="I3868" i="11"/>
  <c r="G3867" i="11"/>
  <c r="I3867" i="11"/>
  <c r="G3866" i="11"/>
  <c r="I3866" i="11"/>
  <c r="G3865" i="11"/>
  <c r="I3865" i="11"/>
  <c r="G3864" i="11"/>
  <c r="I3864" i="11"/>
  <c r="G3863" i="11"/>
  <c r="I3863" i="11"/>
  <c r="G3862" i="11"/>
  <c r="I3862" i="11"/>
  <c r="G3861" i="11"/>
  <c r="I3861" i="11"/>
  <c r="G3860" i="11"/>
  <c r="I3860" i="11"/>
  <c r="G3859" i="11"/>
  <c r="I3859" i="11"/>
  <c r="G3858" i="11"/>
  <c r="I3858" i="11"/>
  <c r="G3857" i="11"/>
  <c r="I3857" i="11"/>
  <c r="G3856" i="11"/>
  <c r="I3856" i="11"/>
  <c r="G3855" i="11"/>
  <c r="I3855" i="11"/>
  <c r="G3854" i="11"/>
  <c r="I3854" i="11"/>
  <c r="G3853" i="11"/>
  <c r="I3853" i="11"/>
  <c r="G3852" i="11"/>
  <c r="I3852" i="11"/>
  <c r="G3851" i="11"/>
  <c r="I3851" i="11"/>
  <c r="G3850" i="11"/>
  <c r="I3850" i="11"/>
  <c r="G3849" i="11"/>
  <c r="I3849" i="11"/>
  <c r="G3848" i="11"/>
  <c r="I3848" i="11"/>
  <c r="G3847" i="11"/>
  <c r="I3847" i="11"/>
  <c r="G3846" i="11"/>
  <c r="I3846" i="11"/>
  <c r="G3845" i="11"/>
  <c r="I3845" i="11"/>
  <c r="G3844" i="11"/>
  <c r="I3844" i="11"/>
  <c r="G3843" i="11"/>
  <c r="I3843" i="11"/>
  <c r="G3842" i="11"/>
  <c r="I3842" i="11"/>
  <c r="G3841" i="11"/>
  <c r="I3841" i="11"/>
  <c r="G3840" i="11"/>
  <c r="I3840" i="11"/>
  <c r="G3839" i="11"/>
  <c r="I3839" i="11"/>
  <c r="G3838" i="11"/>
  <c r="I3838" i="11"/>
  <c r="G3837" i="11"/>
  <c r="I3837" i="11"/>
  <c r="G3836" i="11"/>
  <c r="I3836" i="11"/>
  <c r="G3835" i="11"/>
  <c r="I3835" i="11"/>
  <c r="G3834" i="11"/>
  <c r="I3834" i="11"/>
  <c r="G3833" i="11"/>
  <c r="I3833" i="11"/>
  <c r="G3832" i="11"/>
  <c r="I3832" i="11"/>
  <c r="G3831" i="11"/>
  <c r="I3831" i="11"/>
  <c r="G3830" i="11"/>
  <c r="I3830" i="11"/>
  <c r="G3829" i="11"/>
  <c r="I3829" i="11"/>
  <c r="G3828" i="11"/>
  <c r="I3828" i="11"/>
  <c r="G3827" i="11"/>
  <c r="I3827" i="11"/>
  <c r="G3826" i="11"/>
  <c r="I3826" i="11"/>
  <c r="G3825" i="11"/>
  <c r="I3825" i="11"/>
  <c r="G3824" i="11"/>
  <c r="I3824" i="11"/>
  <c r="G3823" i="11"/>
  <c r="I3823" i="11"/>
  <c r="G3822" i="11"/>
  <c r="I3822" i="11"/>
  <c r="G3821" i="11"/>
  <c r="I3821" i="11"/>
  <c r="G3820" i="11"/>
  <c r="I3820" i="11"/>
  <c r="G3819" i="11"/>
  <c r="I3819" i="11"/>
  <c r="G3818" i="11"/>
  <c r="I3818" i="11"/>
  <c r="G3817" i="11"/>
  <c r="I3817" i="11"/>
  <c r="G3816" i="11"/>
  <c r="I3816" i="11"/>
  <c r="G3815" i="11"/>
  <c r="I3815" i="11"/>
  <c r="G3814" i="11"/>
  <c r="I3814" i="11"/>
  <c r="G3813" i="11"/>
  <c r="I3813" i="11"/>
  <c r="G3812" i="11"/>
  <c r="I3812" i="11"/>
  <c r="G3811" i="11"/>
  <c r="I3811" i="11"/>
  <c r="G3810" i="11"/>
  <c r="I3810" i="11"/>
  <c r="G3809" i="11"/>
  <c r="I3809" i="11"/>
  <c r="G3808" i="11"/>
  <c r="I3808" i="11"/>
  <c r="G3807" i="11"/>
  <c r="I3807" i="11"/>
  <c r="G3806" i="11"/>
  <c r="I3806" i="11"/>
  <c r="G3805" i="11"/>
  <c r="I3805" i="11"/>
  <c r="G3804" i="11"/>
  <c r="I3804" i="11"/>
  <c r="G3803" i="11"/>
  <c r="I3803" i="11"/>
  <c r="G3802" i="11"/>
  <c r="I3802" i="11"/>
  <c r="G3801" i="11"/>
  <c r="I3801" i="11"/>
  <c r="G3800" i="11"/>
  <c r="I3800" i="11"/>
  <c r="G3799" i="11"/>
  <c r="I3799" i="11"/>
  <c r="G3798" i="11"/>
  <c r="I3798" i="11"/>
  <c r="G3797" i="11"/>
  <c r="I3797" i="11"/>
  <c r="G3796" i="11"/>
  <c r="I3796" i="11"/>
  <c r="G3795" i="11"/>
  <c r="I3795" i="11"/>
  <c r="G3794" i="11"/>
  <c r="I3794" i="11"/>
  <c r="G3793" i="11"/>
  <c r="I3793" i="11"/>
  <c r="G3792" i="11"/>
  <c r="I3792" i="11"/>
  <c r="G3791" i="11"/>
  <c r="I3791" i="11"/>
  <c r="G3790" i="11"/>
  <c r="I3790" i="11"/>
  <c r="G3789" i="11"/>
  <c r="I3789" i="11"/>
  <c r="G3788" i="11"/>
  <c r="I3788" i="11"/>
  <c r="G3787" i="11"/>
  <c r="I3787" i="11"/>
  <c r="G3786" i="11"/>
  <c r="I3786" i="11"/>
  <c r="G3785" i="11"/>
  <c r="I3785" i="11"/>
  <c r="G3784" i="11"/>
  <c r="I3784" i="11"/>
  <c r="G3783" i="11"/>
  <c r="I3783" i="11"/>
  <c r="G3782" i="11"/>
  <c r="I3782" i="11"/>
  <c r="G3781" i="11"/>
  <c r="I3781" i="11"/>
  <c r="G3780" i="11"/>
  <c r="I3780" i="11"/>
  <c r="G3779" i="11"/>
  <c r="I3779" i="11"/>
  <c r="G3778" i="11"/>
  <c r="I3778" i="11"/>
  <c r="G3777" i="11"/>
  <c r="I3777" i="11"/>
  <c r="G3776" i="11"/>
  <c r="I3776" i="11"/>
  <c r="G3775" i="11"/>
  <c r="I3775" i="11"/>
  <c r="G3774" i="11"/>
  <c r="I3774" i="11"/>
  <c r="G3773" i="11"/>
  <c r="I3773" i="11"/>
  <c r="G3772" i="11"/>
  <c r="I3772" i="11"/>
  <c r="G3771" i="11"/>
  <c r="I3771" i="11"/>
  <c r="G3770" i="11"/>
  <c r="I3770" i="11"/>
  <c r="G3769" i="11"/>
  <c r="I3769" i="11"/>
  <c r="G3768" i="11"/>
  <c r="I3768" i="11"/>
  <c r="G3767" i="11"/>
  <c r="I3767" i="11"/>
  <c r="G3766" i="11"/>
  <c r="I3766" i="11"/>
  <c r="G3765" i="11"/>
  <c r="I3765" i="11"/>
  <c r="G3764" i="11"/>
  <c r="I3764" i="11"/>
  <c r="G3763" i="11"/>
  <c r="I3763" i="11"/>
  <c r="G3762" i="11"/>
  <c r="I3762" i="11"/>
  <c r="G3761" i="11"/>
  <c r="I3761" i="11"/>
  <c r="G3760" i="11"/>
  <c r="I3760" i="11"/>
  <c r="G3759" i="11"/>
  <c r="I3759" i="11"/>
  <c r="G3758" i="11"/>
  <c r="I3758" i="11"/>
  <c r="G3757" i="11"/>
  <c r="I3757" i="11"/>
  <c r="G3756" i="11"/>
  <c r="I3756" i="11"/>
  <c r="G3755" i="11"/>
  <c r="I3755" i="11"/>
  <c r="G3754" i="11"/>
  <c r="I3754" i="11"/>
  <c r="G3753" i="11"/>
  <c r="I3753" i="11"/>
  <c r="G3752" i="11"/>
  <c r="I3752" i="11"/>
  <c r="G3751" i="11"/>
  <c r="I3751" i="11"/>
  <c r="G3750" i="11"/>
  <c r="I3750" i="11"/>
  <c r="G3749" i="11"/>
  <c r="I3749" i="11"/>
  <c r="G3748" i="11"/>
  <c r="I3748" i="11"/>
  <c r="G3747" i="11"/>
  <c r="I3747" i="11"/>
  <c r="G3746" i="11"/>
  <c r="I3746" i="11"/>
  <c r="G3745" i="11"/>
  <c r="I3745" i="11"/>
  <c r="G3744" i="11"/>
  <c r="I3744" i="11"/>
  <c r="G3743" i="11"/>
  <c r="I3743" i="11"/>
  <c r="G3742" i="11"/>
  <c r="I3742" i="11"/>
  <c r="G3741" i="11"/>
  <c r="I3741" i="11"/>
  <c r="G3740" i="11"/>
  <c r="I3740" i="11"/>
  <c r="G3739" i="11"/>
  <c r="I3739" i="11"/>
  <c r="G3738" i="11"/>
  <c r="I3738" i="11"/>
  <c r="G3737" i="11"/>
  <c r="I3737" i="11"/>
  <c r="G3736" i="11"/>
  <c r="I3736" i="11"/>
  <c r="G3735" i="11"/>
  <c r="I3735" i="11"/>
  <c r="G3734" i="11"/>
  <c r="I3734" i="11"/>
  <c r="G3733" i="11"/>
  <c r="I3733" i="11"/>
  <c r="G3732" i="11"/>
  <c r="I3732" i="11"/>
  <c r="G3731" i="11"/>
  <c r="I3731" i="11"/>
  <c r="G3730" i="11"/>
  <c r="I3730" i="11"/>
  <c r="G3729" i="11"/>
  <c r="I3729" i="11"/>
  <c r="G3728" i="11"/>
  <c r="I3728" i="11"/>
  <c r="G3727" i="11"/>
  <c r="I3727" i="11"/>
  <c r="G3726" i="11"/>
  <c r="I3726" i="11"/>
  <c r="G3725" i="11"/>
  <c r="I3725" i="11"/>
  <c r="G3724" i="11"/>
  <c r="I3724" i="11"/>
  <c r="G3723" i="11"/>
  <c r="I3723" i="11"/>
  <c r="G3722" i="11"/>
  <c r="I3722" i="11"/>
  <c r="G3721" i="11"/>
  <c r="I3721" i="11"/>
  <c r="G3720" i="11"/>
  <c r="I3720" i="11"/>
  <c r="G3719" i="11"/>
  <c r="I3719" i="11"/>
  <c r="G3718" i="11"/>
  <c r="I3718" i="11"/>
  <c r="G3717" i="11"/>
  <c r="I3717" i="11"/>
  <c r="G3716" i="11"/>
  <c r="I3716" i="11"/>
  <c r="G3715" i="11"/>
  <c r="I3715" i="11"/>
  <c r="G3714" i="11"/>
  <c r="I3714" i="11"/>
  <c r="G3713" i="11"/>
  <c r="I3713" i="11"/>
  <c r="G3712" i="11"/>
  <c r="I3712" i="11"/>
  <c r="G3711" i="11"/>
  <c r="I3711" i="11"/>
  <c r="G3710" i="11"/>
  <c r="I3710" i="11"/>
  <c r="G3709" i="11"/>
  <c r="I3709" i="11"/>
  <c r="G3708" i="11"/>
  <c r="I3708" i="11"/>
  <c r="G3707" i="11"/>
  <c r="I3707" i="11"/>
  <c r="G3706" i="11"/>
  <c r="I3706" i="11"/>
  <c r="G3705" i="11"/>
  <c r="I3705" i="11"/>
  <c r="G3704" i="11"/>
  <c r="I3704" i="11"/>
  <c r="G3703" i="11"/>
  <c r="I3703" i="11"/>
  <c r="G3702" i="11"/>
  <c r="I3702" i="11"/>
  <c r="G3701" i="11"/>
  <c r="I3701" i="11"/>
  <c r="G3700" i="11"/>
  <c r="I3700" i="11"/>
  <c r="G3699" i="11"/>
  <c r="I3699" i="11"/>
  <c r="G3698" i="11"/>
  <c r="I3698" i="11"/>
  <c r="G3697" i="11"/>
  <c r="I3697" i="11"/>
  <c r="G3696" i="11"/>
  <c r="I3696" i="11"/>
  <c r="G3695" i="11"/>
  <c r="I3695" i="11"/>
  <c r="G3694" i="11"/>
  <c r="I3694" i="11"/>
  <c r="G3693" i="11"/>
  <c r="I3693" i="11"/>
  <c r="G3692" i="11"/>
  <c r="I3692" i="11"/>
  <c r="G3691" i="11"/>
  <c r="I3691" i="11"/>
  <c r="G3690" i="11"/>
  <c r="I3690" i="11"/>
  <c r="G3689" i="11"/>
  <c r="I3689" i="11"/>
  <c r="G3688" i="11"/>
  <c r="I3688" i="11"/>
  <c r="G3687" i="11"/>
  <c r="I3687" i="11"/>
  <c r="G3686" i="11"/>
  <c r="I3686" i="11"/>
  <c r="G3685" i="11"/>
  <c r="I3685" i="11"/>
  <c r="G3684" i="11"/>
  <c r="I3684" i="11"/>
  <c r="G3683" i="11"/>
  <c r="I3683" i="11"/>
  <c r="G3682" i="11"/>
  <c r="I3682" i="11"/>
  <c r="G3681" i="11"/>
  <c r="I3681" i="11"/>
  <c r="G3680" i="11"/>
  <c r="I3680" i="11"/>
  <c r="G3679" i="11"/>
  <c r="I3679" i="11"/>
  <c r="G3678" i="11"/>
  <c r="I3678" i="11"/>
  <c r="G3677" i="11"/>
  <c r="I3677" i="11"/>
  <c r="G3676" i="11"/>
  <c r="I3676" i="11"/>
  <c r="G3675" i="11"/>
  <c r="I3675" i="11"/>
  <c r="G3674" i="11"/>
  <c r="I3674" i="11"/>
  <c r="G3673" i="11"/>
  <c r="I3673" i="11"/>
  <c r="G3672" i="11"/>
  <c r="I3672" i="11"/>
  <c r="G3671" i="11"/>
  <c r="I3671" i="11"/>
  <c r="G3670" i="11"/>
  <c r="I3670" i="11"/>
  <c r="G3669" i="11"/>
  <c r="I3669" i="11"/>
  <c r="G3668" i="11"/>
  <c r="I3668" i="11"/>
  <c r="G3667" i="11"/>
  <c r="I3667" i="11"/>
  <c r="G3666" i="11"/>
  <c r="I3666" i="11"/>
  <c r="G3665" i="11"/>
  <c r="I3665" i="11"/>
  <c r="G3664" i="11"/>
  <c r="I3664" i="11"/>
  <c r="G3663" i="11"/>
  <c r="I3663" i="11"/>
  <c r="G3662" i="11"/>
  <c r="I3662" i="11"/>
  <c r="G3661" i="11"/>
  <c r="I3661" i="11"/>
  <c r="G3660" i="11"/>
  <c r="I3660" i="11"/>
  <c r="G3659" i="11"/>
  <c r="I3659" i="11"/>
  <c r="G3658" i="11"/>
  <c r="I3658" i="11"/>
  <c r="G3657" i="11"/>
  <c r="I3657" i="11"/>
  <c r="G3656" i="11"/>
  <c r="I3656" i="11"/>
  <c r="G3655" i="11"/>
  <c r="I3655" i="11"/>
  <c r="G3654" i="11"/>
  <c r="I3654" i="11"/>
  <c r="G3653" i="11"/>
  <c r="I3653" i="11"/>
  <c r="G3652" i="11"/>
  <c r="I3652" i="11"/>
  <c r="G3651" i="11"/>
  <c r="I3651" i="11"/>
  <c r="G3650" i="11"/>
  <c r="I3650" i="11"/>
  <c r="G3649" i="11"/>
  <c r="I3649" i="11"/>
  <c r="G3648" i="11"/>
  <c r="I3648" i="11"/>
  <c r="G3647" i="11"/>
  <c r="I3647" i="11"/>
  <c r="G3646" i="11"/>
  <c r="I3646" i="11"/>
  <c r="G3645" i="11"/>
  <c r="I3645" i="11"/>
  <c r="G3644" i="11"/>
  <c r="I3644" i="11"/>
  <c r="G3643" i="11"/>
  <c r="I3643" i="11"/>
  <c r="G3642" i="11"/>
  <c r="I3642" i="11"/>
  <c r="G3641" i="11"/>
  <c r="I3641" i="11"/>
  <c r="G3640" i="11"/>
  <c r="I3640" i="11"/>
  <c r="G3639" i="11"/>
  <c r="I3639" i="11"/>
  <c r="G3638" i="11"/>
  <c r="I3638" i="11"/>
  <c r="G3637" i="11"/>
  <c r="I3637" i="11"/>
  <c r="G3636" i="11"/>
  <c r="I3636" i="11"/>
  <c r="G3635" i="11"/>
  <c r="I3635" i="11"/>
  <c r="G3634" i="11"/>
  <c r="I3634" i="11"/>
  <c r="G3633" i="11"/>
  <c r="I3633" i="11"/>
  <c r="G3632" i="11"/>
  <c r="I3632" i="11"/>
  <c r="G3631" i="11"/>
  <c r="I3631" i="11"/>
  <c r="G3630" i="11"/>
  <c r="I3630" i="11"/>
  <c r="G3629" i="11"/>
  <c r="I3629" i="11"/>
  <c r="G3628" i="11"/>
  <c r="I3628" i="11"/>
  <c r="G3627" i="11"/>
  <c r="I3627" i="11"/>
  <c r="G3626" i="11"/>
  <c r="I3626" i="11"/>
  <c r="G3625" i="11"/>
  <c r="I3625" i="11"/>
  <c r="G3624" i="11"/>
  <c r="I3624" i="11"/>
  <c r="G3623" i="11"/>
  <c r="I3623" i="11"/>
  <c r="G3622" i="11"/>
  <c r="I3622" i="11"/>
  <c r="G3621" i="11"/>
  <c r="I3621" i="11"/>
  <c r="G3620" i="11"/>
  <c r="I3620" i="11"/>
  <c r="G3619" i="11"/>
  <c r="I3619" i="11"/>
  <c r="G3618" i="11"/>
  <c r="I3618" i="11"/>
  <c r="G3617" i="11"/>
  <c r="I3617" i="11"/>
  <c r="G3616" i="11"/>
  <c r="I3616" i="11"/>
  <c r="G3615" i="11"/>
  <c r="I3615" i="11"/>
  <c r="G3614" i="11"/>
  <c r="I3614" i="11"/>
  <c r="G3613" i="11"/>
  <c r="I3613" i="11"/>
  <c r="G3612" i="11"/>
  <c r="I3612" i="11"/>
  <c r="G3611" i="11"/>
  <c r="I3611" i="11"/>
  <c r="G3610" i="11"/>
  <c r="I3610" i="11"/>
  <c r="G3609" i="11"/>
  <c r="I3609" i="11"/>
  <c r="G3608" i="11"/>
  <c r="I3608" i="11"/>
  <c r="G3607" i="11"/>
  <c r="I3607" i="11"/>
  <c r="G3606" i="11"/>
  <c r="I3606" i="11"/>
  <c r="G3605" i="11"/>
  <c r="I3605" i="11"/>
  <c r="G3604" i="11"/>
  <c r="I3604" i="11"/>
  <c r="G3603" i="11"/>
  <c r="I3603" i="11"/>
  <c r="G3602" i="11"/>
  <c r="I3602" i="11"/>
  <c r="G3601" i="11"/>
  <c r="I3601" i="11"/>
  <c r="G3600" i="11"/>
  <c r="I3600" i="11"/>
  <c r="G3599" i="11"/>
  <c r="I3599" i="11"/>
  <c r="G3598" i="11"/>
  <c r="I3598" i="11"/>
  <c r="G3597" i="11"/>
  <c r="I3597" i="11"/>
  <c r="G3596" i="11"/>
  <c r="I3596" i="11"/>
  <c r="G3595" i="11"/>
  <c r="I3595" i="11"/>
  <c r="G3594" i="11"/>
  <c r="I3594" i="11"/>
  <c r="G3593" i="11"/>
  <c r="I3593" i="11"/>
  <c r="G3592" i="11"/>
  <c r="I3592" i="11"/>
  <c r="G3591" i="11"/>
  <c r="I3591" i="11"/>
  <c r="G3590" i="11"/>
  <c r="I3590" i="11"/>
  <c r="G3589" i="11"/>
  <c r="I3589" i="11"/>
  <c r="G3588" i="11"/>
  <c r="I3588" i="11"/>
  <c r="G3587" i="11"/>
  <c r="I3587" i="11"/>
  <c r="G3586" i="11"/>
  <c r="I3586" i="11"/>
  <c r="G3585" i="11"/>
  <c r="I3585" i="11"/>
  <c r="G3584" i="11"/>
  <c r="I3584" i="11"/>
  <c r="G3583" i="11"/>
  <c r="I3583" i="11"/>
  <c r="G3582" i="11"/>
  <c r="I3582" i="11"/>
  <c r="G3581" i="11"/>
  <c r="I3581" i="11"/>
  <c r="G3580" i="11"/>
  <c r="I3580" i="11"/>
  <c r="G3579" i="11"/>
  <c r="I3579" i="11"/>
  <c r="G3578" i="11"/>
  <c r="I3578" i="11"/>
  <c r="G3577" i="11"/>
  <c r="I3577" i="11"/>
  <c r="G3576" i="11"/>
  <c r="I3576" i="11"/>
  <c r="G3575" i="11"/>
  <c r="I3575" i="11"/>
  <c r="G3574" i="11"/>
  <c r="I3574" i="11"/>
  <c r="G3573" i="11"/>
  <c r="I3573" i="11"/>
  <c r="G3572" i="11"/>
  <c r="I3572" i="11"/>
  <c r="G3571" i="11"/>
  <c r="I3571" i="11"/>
  <c r="G3570" i="11"/>
  <c r="I3570" i="11"/>
  <c r="G3569" i="11"/>
  <c r="I3569" i="11"/>
  <c r="G3568" i="11"/>
  <c r="I3568" i="11"/>
  <c r="G3567" i="11"/>
  <c r="I3567" i="11"/>
  <c r="G3566" i="11"/>
  <c r="I3566" i="11"/>
  <c r="G3565" i="11"/>
  <c r="I3565" i="11"/>
  <c r="G3564" i="11"/>
  <c r="I3564" i="11"/>
  <c r="G3563" i="11"/>
  <c r="I3563" i="11"/>
  <c r="G3562" i="11"/>
  <c r="I3562" i="11"/>
  <c r="G3561" i="11"/>
  <c r="I3561" i="11"/>
  <c r="G3560" i="11"/>
  <c r="I3560" i="11"/>
  <c r="G3559" i="11"/>
  <c r="I3559" i="11"/>
  <c r="G3558" i="11"/>
  <c r="I3558" i="11"/>
  <c r="G3557" i="11"/>
  <c r="I3557" i="11"/>
  <c r="G3556" i="11"/>
  <c r="I3556" i="11"/>
  <c r="G3555" i="11"/>
  <c r="I3555" i="11"/>
  <c r="G3554" i="11"/>
  <c r="I3554" i="11"/>
  <c r="G3553" i="11"/>
  <c r="I3553" i="11"/>
  <c r="G3552" i="11"/>
  <c r="I3552" i="11"/>
  <c r="G3551" i="11"/>
  <c r="I3551" i="11"/>
  <c r="G3550" i="11"/>
  <c r="I3550" i="11"/>
  <c r="G3549" i="11"/>
  <c r="I3549" i="11"/>
  <c r="G3548" i="11"/>
  <c r="I3548" i="11"/>
  <c r="G3547" i="11"/>
  <c r="I3547" i="11"/>
  <c r="G3546" i="11"/>
  <c r="I3546" i="11"/>
  <c r="G3545" i="11"/>
  <c r="I3545" i="11"/>
  <c r="G3544" i="11"/>
  <c r="I3544" i="11"/>
  <c r="G3543" i="11"/>
  <c r="I3543" i="11"/>
  <c r="G3542" i="11"/>
  <c r="I3542" i="11"/>
  <c r="G3541" i="11"/>
  <c r="I3541" i="11"/>
  <c r="G3540" i="11"/>
  <c r="I3540" i="11"/>
  <c r="G3539" i="11"/>
  <c r="I3539" i="11"/>
  <c r="G3538" i="11"/>
  <c r="I3538" i="11"/>
  <c r="G3537" i="11"/>
  <c r="I3537" i="11"/>
  <c r="G3536" i="11"/>
  <c r="I3536" i="11"/>
  <c r="G3535" i="11"/>
  <c r="I3535" i="11"/>
  <c r="G3534" i="11"/>
  <c r="I3534" i="11"/>
  <c r="G3533" i="11"/>
  <c r="I3533" i="11"/>
  <c r="G3532" i="11"/>
  <c r="I3532" i="11"/>
  <c r="G3531" i="11"/>
  <c r="I3531" i="11"/>
  <c r="G3530" i="11"/>
  <c r="I3530" i="11"/>
  <c r="G3529" i="11"/>
  <c r="I3529" i="11"/>
  <c r="G3528" i="11"/>
  <c r="I3528" i="11"/>
  <c r="G3527" i="11"/>
  <c r="I3527" i="11"/>
  <c r="G3526" i="11"/>
  <c r="I3526" i="11"/>
  <c r="G3525" i="11"/>
  <c r="I3525" i="11"/>
  <c r="G3524" i="11"/>
  <c r="I3524" i="11"/>
  <c r="G3523" i="11"/>
  <c r="I3523" i="11"/>
  <c r="G3522" i="11"/>
  <c r="I3522" i="11"/>
  <c r="G3521" i="11"/>
  <c r="I3521" i="11"/>
  <c r="G3520" i="11"/>
  <c r="I3520" i="11"/>
  <c r="G3519" i="11"/>
  <c r="I3519" i="11"/>
  <c r="G3518" i="11"/>
  <c r="I3518" i="11"/>
  <c r="G3517" i="11"/>
  <c r="I3517" i="11"/>
  <c r="G3516" i="11"/>
  <c r="I3516" i="11"/>
  <c r="G3515" i="11"/>
  <c r="I3515" i="11"/>
  <c r="G3514" i="11"/>
  <c r="I3514" i="11"/>
  <c r="G3513" i="11"/>
  <c r="I3513" i="11"/>
  <c r="G3512" i="11"/>
  <c r="I3512" i="11"/>
  <c r="G3511" i="11"/>
  <c r="I3511" i="11"/>
  <c r="G3510" i="11"/>
  <c r="I3510" i="11"/>
  <c r="G3509" i="11"/>
  <c r="I3509" i="11"/>
  <c r="G3508" i="11"/>
  <c r="I3508" i="11"/>
  <c r="G3507" i="11"/>
  <c r="I3507" i="11"/>
  <c r="G3506" i="11"/>
  <c r="I3506" i="11"/>
  <c r="G3505" i="11"/>
  <c r="I3505" i="11"/>
  <c r="G3504" i="11"/>
  <c r="I3504" i="11"/>
  <c r="G3503" i="11"/>
  <c r="I3503" i="11"/>
  <c r="G3502" i="11"/>
  <c r="I3502" i="11"/>
  <c r="G3501" i="11"/>
  <c r="I3501" i="11"/>
  <c r="G3500" i="11"/>
  <c r="I3500" i="11"/>
  <c r="G3499" i="11"/>
  <c r="I3499" i="11"/>
  <c r="G3498" i="11"/>
  <c r="I3498" i="11"/>
  <c r="G3497" i="11"/>
  <c r="I3497" i="11"/>
  <c r="G3496" i="11"/>
  <c r="I3496" i="11"/>
  <c r="G3495" i="11"/>
  <c r="I3495" i="11"/>
  <c r="G3494" i="11"/>
  <c r="I3494" i="11"/>
  <c r="G3493" i="11"/>
  <c r="I3493" i="11"/>
  <c r="G3492" i="11"/>
  <c r="I3492" i="11"/>
  <c r="G3491" i="11"/>
  <c r="I3491" i="11"/>
  <c r="G3490" i="11"/>
  <c r="I3490" i="11"/>
  <c r="G3489" i="11"/>
  <c r="I3489" i="11"/>
  <c r="G3488" i="11"/>
  <c r="I3488" i="11"/>
  <c r="G3487" i="11"/>
  <c r="I3487" i="11"/>
  <c r="G3486" i="11"/>
  <c r="I3486" i="11"/>
  <c r="G3485" i="11"/>
  <c r="I3485" i="11"/>
  <c r="G3484" i="11"/>
  <c r="I3484" i="11"/>
  <c r="G3483" i="11"/>
  <c r="I3483" i="11"/>
  <c r="G3482" i="11"/>
  <c r="I3482" i="11"/>
  <c r="G3481" i="11"/>
  <c r="I3481" i="11"/>
  <c r="G3480" i="11"/>
  <c r="I3480" i="11"/>
  <c r="G3479" i="11"/>
  <c r="I3479" i="11"/>
  <c r="G3478" i="11"/>
  <c r="I3478" i="11"/>
  <c r="G3477" i="11"/>
  <c r="I3477" i="11"/>
  <c r="G3476" i="11"/>
  <c r="I3476" i="11"/>
  <c r="G3475" i="11"/>
  <c r="I3475" i="11"/>
  <c r="G3474" i="11"/>
  <c r="I3474" i="11"/>
  <c r="G3473" i="11"/>
  <c r="I3473" i="11"/>
  <c r="G3472" i="11"/>
  <c r="I3472" i="11"/>
  <c r="G3471" i="11"/>
  <c r="I3471" i="11"/>
  <c r="G3470" i="11"/>
  <c r="I3470" i="11"/>
  <c r="G3469" i="11"/>
  <c r="I3469" i="11"/>
  <c r="G3468" i="11"/>
  <c r="I3468" i="11"/>
  <c r="G3467" i="11"/>
  <c r="I3467" i="11"/>
  <c r="G3466" i="11"/>
  <c r="I3466" i="11"/>
  <c r="G3465" i="11"/>
  <c r="I3465" i="11"/>
  <c r="G3464" i="11"/>
  <c r="I3464" i="11"/>
  <c r="G3463" i="11"/>
  <c r="I3463" i="11"/>
  <c r="G3462" i="11"/>
  <c r="I3462" i="11"/>
  <c r="G3461" i="11"/>
  <c r="I3461" i="11"/>
  <c r="G3460" i="11"/>
  <c r="I3460" i="11"/>
  <c r="G3459" i="11"/>
  <c r="I3459" i="11"/>
  <c r="G3458" i="11"/>
  <c r="I3458" i="11"/>
  <c r="G3457" i="11"/>
  <c r="I3457" i="11"/>
  <c r="G3456" i="11"/>
  <c r="I3456" i="11"/>
  <c r="G3455" i="11"/>
  <c r="I3455" i="11"/>
  <c r="G3454" i="11"/>
  <c r="I3454" i="11"/>
  <c r="G3453" i="11"/>
  <c r="I3453" i="11"/>
  <c r="G3452" i="11"/>
  <c r="I3452" i="11"/>
  <c r="G3451" i="11"/>
  <c r="I3451" i="11"/>
  <c r="G3450" i="11"/>
  <c r="I3450" i="11"/>
  <c r="G3449" i="11"/>
  <c r="I3449" i="11"/>
  <c r="G3448" i="11"/>
  <c r="I3448" i="11"/>
  <c r="G3447" i="11"/>
  <c r="I3447" i="11"/>
  <c r="G3446" i="11"/>
  <c r="I3446" i="11"/>
  <c r="G3445" i="11"/>
  <c r="I3445" i="11"/>
  <c r="G3444" i="11"/>
  <c r="I3444" i="11"/>
  <c r="G3443" i="11"/>
  <c r="I3443" i="11"/>
  <c r="G3442" i="11"/>
  <c r="I3442" i="11"/>
  <c r="G3441" i="11"/>
  <c r="I3441" i="11"/>
  <c r="G3440" i="11"/>
  <c r="I3440" i="11"/>
  <c r="G3439" i="11"/>
  <c r="I3439" i="11"/>
  <c r="G3438" i="11"/>
  <c r="I3438" i="11"/>
  <c r="G3437" i="11"/>
  <c r="I3437" i="11"/>
  <c r="G3436" i="11"/>
  <c r="I3436" i="11"/>
  <c r="G3435" i="11"/>
  <c r="I3435" i="11"/>
  <c r="G3434" i="11"/>
  <c r="I3434" i="11"/>
  <c r="G3433" i="11"/>
  <c r="I3433" i="11"/>
  <c r="G3432" i="11"/>
  <c r="I3432" i="11"/>
  <c r="G3431" i="11"/>
  <c r="I3431" i="11"/>
  <c r="G3430" i="11"/>
  <c r="I3430" i="11"/>
  <c r="G3429" i="11"/>
  <c r="I3429" i="11"/>
  <c r="G3428" i="11"/>
  <c r="I3428" i="11"/>
  <c r="G3427" i="11"/>
  <c r="I3427" i="11"/>
  <c r="G3426" i="11"/>
  <c r="I3426" i="11"/>
  <c r="G3425" i="11"/>
  <c r="I3425" i="11"/>
  <c r="G3424" i="11"/>
  <c r="I3424" i="11"/>
  <c r="G3423" i="11"/>
  <c r="I3423" i="11"/>
  <c r="G3422" i="11"/>
  <c r="I3422" i="11"/>
  <c r="G3421" i="11"/>
  <c r="I3421" i="11"/>
  <c r="G3420" i="11"/>
  <c r="I3420" i="11"/>
  <c r="G3419" i="11"/>
  <c r="I3419" i="11"/>
  <c r="G3418" i="11"/>
  <c r="I3418" i="11"/>
  <c r="G3417" i="11"/>
  <c r="I3417" i="11"/>
  <c r="G3416" i="11"/>
  <c r="I3416" i="11"/>
  <c r="G3415" i="11"/>
  <c r="I3415" i="11"/>
  <c r="G3414" i="11"/>
  <c r="I3414" i="11"/>
  <c r="G3413" i="11"/>
  <c r="I3413" i="11"/>
  <c r="G3412" i="11"/>
  <c r="I3412" i="11"/>
  <c r="G3411" i="11"/>
  <c r="I3411" i="11"/>
  <c r="G3410" i="11"/>
  <c r="I3410" i="11"/>
  <c r="G3409" i="11"/>
  <c r="I3409" i="11"/>
  <c r="G3408" i="11"/>
  <c r="I3408" i="11"/>
  <c r="G3407" i="11"/>
  <c r="I3407" i="11"/>
  <c r="G3406" i="11"/>
  <c r="I3406" i="11"/>
  <c r="G3405" i="11"/>
  <c r="I3405" i="11"/>
  <c r="G3404" i="11"/>
  <c r="I3404" i="11"/>
  <c r="G3403" i="11"/>
  <c r="I3403" i="11"/>
  <c r="G3402" i="11"/>
  <c r="I3402" i="11"/>
  <c r="G3401" i="11"/>
  <c r="I3401" i="11"/>
  <c r="G3400" i="11"/>
  <c r="I3400" i="11"/>
  <c r="G3399" i="11"/>
  <c r="I3399" i="11"/>
  <c r="G3398" i="11"/>
  <c r="I3398" i="11"/>
  <c r="G3397" i="11"/>
  <c r="I3397" i="11"/>
  <c r="G3396" i="11"/>
  <c r="I3396" i="11"/>
  <c r="G3395" i="11"/>
  <c r="I3395" i="11"/>
  <c r="G3394" i="11"/>
  <c r="I3394" i="11"/>
  <c r="G3393" i="11"/>
  <c r="I3393" i="11"/>
  <c r="G3392" i="11"/>
  <c r="I3392" i="11"/>
  <c r="G3391" i="11"/>
  <c r="I3391" i="11"/>
  <c r="G3390" i="11"/>
  <c r="I3390" i="11"/>
  <c r="G3389" i="11"/>
  <c r="I3389" i="11"/>
  <c r="G3388" i="11"/>
  <c r="I3388" i="11"/>
  <c r="G3387" i="11"/>
  <c r="I3387" i="11"/>
  <c r="G3386" i="11"/>
  <c r="I3386" i="11"/>
  <c r="G3385" i="11"/>
  <c r="I3385" i="11"/>
  <c r="G3384" i="11"/>
  <c r="I3384" i="11"/>
  <c r="G3383" i="11"/>
  <c r="I3383" i="11"/>
  <c r="G3382" i="11"/>
  <c r="I3382" i="11"/>
  <c r="G3381" i="11"/>
  <c r="I3381" i="11"/>
  <c r="G3380" i="11"/>
  <c r="I3380" i="11"/>
  <c r="G3379" i="11"/>
  <c r="I3379" i="11"/>
  <c r="G3378" i="11"/>
  <c r="I3378" i="11"/>
  <c r="G3377" i="11"/>
  <c r="I3377" i="11"/>
  <c r="G3376" i="11"/>
  <c r="I3376" i="11"/>
  <c r="G3375" i="11"/>
  <c r="I3375" i="11"/>
  <c r="G3374" i="11"/>
  <c r="I3374" i="11"/>
  <c r="G3373" i="11"/>
  <c r="I3373" i="11"/>
  <c r="G3372" i="11"/>
  <c r="I3372" i="11"/>
  <c r="G3371" i="11"/>
  <c r="I3371" i="11"/>
  <c r="G3370" i="11"/>
  <c r="I3370" i="11"/>
  <c r="G3369" i="11"/>
  <c r="I3369" i="11"/>
  <c r="G3368" i="11"/>
  <c r="I3368" i="11"/>
  <c r="G3367" i="11"/>
  <c r="I3367" i="11"/>
  <c r="G3366" i="11"/>
  <c r="I3366" i="11"/>
  <c r="G3365" i="11"/>
  <c r="I3365" i="11"/>
  <c r="G3364" i="11"/>
  <c r="I3364" i="11"/>
  <c r="G3363" i="11"/>
  <c r="I3363" i="11"/>
  <c r="G3362" i="11"/>
  <c r="I3362" i="11"/>
  <c r="G3361" i="11"/>
  <c r="I3361" i="11"/>
  <c r="G3360" i="11"/>
  <c r="I3360" i="11"/>
  <c r="G3359" i="11"/>
  <c r="I3359" i="11"/>
  <c r="G3358" i="11"/>
  <c r="I3358" i="11"/>
  <c r="G3357" i="11"/>
  <c r="I3357" i="11"/>
  <c r="G3356" i="11"/>
  <c r="I3356" i="11"/>
  <c r="G3355" i="11"/>
  <c r="I3355" i="11"/>
  <c r="G3354" i="11"/>
  <c r="I3354" i="11"/>
  <c r="G3353" i="11"/>
  <c r="I3353" i="11"/>
  <c r="G3352" i="11"/>
  <c r="I3352" i="11"/>
  <c r="G3351" i="11"/>
  <c r="I3351" i="11"/>
  <c r="G3350" i="11"/>
  <c r="I3350" i="11"/>
  <c r="G3349" i="11"/>
  <c r="I3349" i="11"/>
  <c r="G3348" i="11"/>
  <c r="I3348" i="11"/>
  <c r="G3347" i="11"/>
  <c r="I3347" i="11"/>
  <c r="G3346" i="11"/>
  <c r="I3346" i="11"/>
  <c r="G3345" i="11"/>
  <c r="I3345" i="11"/>
  <c r="G3344" i="11"/>
  <c r="I3344" i="11"/>
  <c r="G3343" i="11"/>
  <c r="I3343" i="11"/>
  <c r="G3342" i="11"/>
  <c r="I3342" i="11"/>
  <c r="G3341" i="11"/>
  <c r="I3341" i="11"/>
  <c r="G3340" i="11"/>
  <c r="I3340" i="11"/>
  <c r="G3339" i="11"/>
  <c r="I3339" i="11"/>
  <c r="G3338" i="11"/>
  <c r="I3338" i="11"/>
  <c r="G3337" i="11"/>
  <c r="I3337" i="11"/>
  <c r="G3336" i="11"/>
  <c r="I3336" i="11"/>
  <c r="G3335" i="11"/>
  <c r="I3335" i="11"/>
  <c r="G3334" i="11"/>
  <c r="I3334" i="11"/>
  <c r="G3333" i="11"/>
  <c r="I3333" i="11"/>
  <c r="G3332" i="11"/>
  <c r="I3332" i="11"/>
  <c r="G3331" i="11"/>
  <c r="I3331" i="11"/>
  <c r="G3330" i="11"/>
  <c r="I3330" i="11"/>
  <c r="G3329" i="11"/>
  <c r="I3329" i="11"/>
  <c r="G3328" i="11"/>
  <c r="I3328" i="11"/>
  <c r="G3327" i="11"/>
  <c r="I3327" i="11"/>
  <c r="G3326" i="11"/>
  <c r="I3326" i="11"/>
  <c r="G3325" i="11"/>
  <c r="I3325" i="11"/>
  <c r="G3324" i="11"/>
  <c r="I3324" i="11"/>
  <c r="G3323" i="11"/>
  <c r="I3323" i="11"/>
  <c r="G3322" i="11"/>
  <c r="I3322" i="11"/>
  <c r="G3321" i="11"/>
  <c r="I3321" i="11"/>
  <c r="G3320" i="11"/>
  <c r="I3320" i="11"/>
  <c r="G3319" i="11"/>
  <c r="I3319" i="11"/>
  <c r="G3318" i="11"/>
  <c r="I3318" i="11"/>
  <c r="G3317" i="11"/>
  <c r="I3317" i="11"/>
  <c r="G3316" i="11"/>
  <c r="I3316" i="11"/>
  <c r="G3315" i="11"/>
  <c r="I3315" i="11"/>
  <c r="G3314" i="11"/>
  <c r="I3314" i="11"/>
  <c r="G3313" i="11"/>
  <c r="I3313" i="11"/>
  <c r="G3312" i="11"/>
  <c r="I3312" i="11"/>
  <c r="G3311" i="11"/>
  <c r="I3311" i="11"/>
  <c r="G3310" i="11"/>
  <c r="I3310" i="11"/>
  <c r="G3309" i="11"/>
  <c r="I3309" i="11"/>
  <c r="G3308" i="11"/>
  <c r="I3308" i="11"/>
  <c r="G3307" i="11"/>
  <c r="I3307" i="11"/>
  <c r="G3306" i="11"/>
  <c r="I3306" i="11"/>
  <c r="G3305" i="11"/>
  <c r="I3305" i="11"/>
  <c r="G3304" i="11"/>
  <c r="I3304" i="11"/>
  <c r="G3303" i="11"/>
  <c r="I3303" i="11"/>
  <c r="G3302" i="11"/>
  <c r="I3302" i="11"/>
  <c r="G3301" i="11"/>
  <c r="I3301" i="11"/>
  <c r="G3300" i="11"/>
  <c r="I3300" i="11"/>
  <c r="G3299" i="11"/>
  <c r="I3299" i="11"/>
  <c r="G3298" i="11"/>
  <c r="I3298" i="11"/>
  <c r="G3297" i="11"/>
  <c r="I3297" i="11"/>
  <c r="G3296" i="11"/>
  <c r="I3296" i="11"/>
  <c r="G3295" i="11"/>
  <c r="I3295" i="11"/>
  <c r="G3294" i="11"/>
  <c r="I3294" i="11"/>
  <c r="G3293" i="11"/>
  <c r="I3293" i="11"/>
  <c r="G3292" i="11"/>
  <c r="I3292" i="11"/>
  <c r="G3291" i="11"/>
  <c r="I3291" i="11"/>
  <c r="G3290" i="11"/>
  <c r="I3290" i="11"/>
  <c r="G3289" i="11"/>
  <c r="I3289" i="11"/>
  <c r="G3288" i="11"/>
  <c r="I3288" i="11"/>
  <c r="G3287" i="11"/>
  <c r="I3287" i="11"/>
  <c r="G3286" i="11"/>
  <c r="I3286" i="11"/>
  <c r="G3285" i="11"/>
  <c r="I3285" i="11"/>
  <c r="G3284" i="11"/>
  <c r="I3284" i="11"/>
  <c r="G3283" i="11"/>
  <c r="I3283" i="11"/>
  <c r="G3282" i="11"/>
  <c r="I3282" i="11"/>
  <c r="G3281" i="11"/>
  <c r="I3281" i="11"/>
  <c r="G3280" i="11"/>
  <c r="I3280" i="11"/>
  <c r="G3279" i="11"/>
  <c r="I3279" i="11"/>
  <c r="G3278" i="11"/>
  <c r="I3278" i="11"/>
  <c r="G3277" i="11"/>
  <c r="I3277" i="11"/>
  <c r="G3276" i="11"/>
  <c r="I3276" i="11"/>
  <c r="G3275" i="11"/>
  <c r="I3275" i="11"/>
  <c r="G3274" i="11"/>
  <c r="I3274" i="11"/>
  <c r="G3273" i="11"/>
  <c r="I3273" i="11"/>
  <c r="G3272" i="11"/>
  <c r="I3272" i="11"/>
  <c r="G3271" i="11"/>
  <c r="I3271" i="11"/>
  <c r="G3270" i="11"/>
  <c r="I3270" i="11"/>
  <c r="G3269" i="11"/>
  <c r="I3269" i="11"/>
  <c r="G3268" i="11"/>
  <c r="I3268" i="11"/>
  <c r="G3267" i="11"/>
  <c r="I3267" i="11"/>
  <c r="G3266" i="11"/>
  <c r="I3266" i="11"/>
  <c r="G3265" i="11"/>
  <c r="I3265" i="11"/>
  <c r="G3264" i="11"/>
  <c r="I3264" i="11"/>
  <c r="G3263" i="11"/>
  <c r="I3263" i="11"/>
  <c r="G3262" i="11"/>
  <c r="I3262" i="11"/>
  <c r="G3261" i="11"/>
  <c r="I3261" i="11"/>
  <c r="G3260" i="11"/>
  <c r="I3260" i="11"/>
  <c r="G3259" i="11"/>
  <c r="I3259" i="11"/>
  <c r="G3258" i="11"/>
  <c r="I3258" i="11"/>
  <c r="G3257" i="11"/>
  <c r="I3257" i="11"/>
  <c r="G3256" i="11"/>
  <c r="I3256" i="11"/>
  <c r="G3255" i="11"/>
  <c r="I3255" i="11"/>
  <c r="G3254" i="11"/>
  <c r="I3254" i="11"/>
  <c r="G3253" i="11"/>
  <c r="I3253" i="11"/>
  <c r="G3252" i="11"/>
  <c r="I3252" i="11"/>
  <c r="G3251" i="11"/>
  <c r="I3251" i="11"/>
  <c r="G3250" i="11"/>
  <c r="I3250" i="11"/>
  <c r="G3249" i="11"/>
  <c r="I3249" i="11"/>
  <c r="G3248" i="11"/>
  <c r="I3248" i="11"/>
  <c r="G3247" i="11"/>
  <c r="I3247" i="11"/>
  <c r="G3246" i="11"/>
  <c r="I3246" i="11"/>
  <c r="G3245" i="11"/>
  <c r="I3245" i="11"/>
  <c r="G3244" i="11"/>
  <c r="I3244" i="11"/>
  <c r="G3243" i="11"/>
  <c r="I3243" i="11"/>
  <c r="G3242" i="11"/>
  <c r="I3242" i="11"/>
  <c r="G3241" i="11"/>
  <c r="I3241" i="11"/>
  <c r="G3240" i="11"/>
  <c r="I3240" i="11"/>
  <c r="G3239" i="11"/>
  <c r="I3239" i="11"/>
  <c r="G3238" i="11"/>
  <c r="I3238" i="11"/>
  <c r="G3237" i="11"/>
  <c r="I3237" i="11"/>
  <c r="G3236" i="11"/>
  <c r="I3236" i="11"/>
  <c r="G3235" i="11"/>
  <c r="I3235" i="11"/>
  <c r="G3234" i="11"/>
  <c r="I3234" i="11"/>
  <c r="G3233" i="11"/>
  <c r="I3233" i="11"/>
  <c r="G3232" i="11"/>
  <c r="I3232" i="11"/>
  <c r="G3231" i="11"/>
  <c r="I3231" i="11"/>
  <c r="G3230" i="11"/>
  <c r="I3230" i="11"/>
  <c r="G3229" i="11"/>
  <c r="I3229" i="11"/>
  <c r="G3228" i="11"/>
  <c r="I3228" i="11"/>
  <c r="G3227" i="11"/>
  <c r="I3227" i="11"/>
  <c r="G3226" i="11"/>
  <c r="I3226" i="11"/>
  <c r="G3225" i="11"/>
  <c r="I3225" i="11"/>
  <c r="G3224" i="11"/>
  <c r="I3224" i="11"/>
  <c r="G3223" i="11"/>
  <c r="I3223" i="11"/>
  <c r="G3222" i="11"/>
  <c r="I3222" i="11"/>
  <c r="G3221" i="11"/>
  <c r="I3221" i="11"/>
  <c r="G3220" i="11"/>
  <c r="I3220" i="11"/>
  <c r="G3219" i="11"/>
  <c r="I3219" i="11"/>
  <c r="G3218" i="11"/>
  <c r="I3218" i="11"/>
  <c r="G3217" i="11"/>
  <c r="I3217" i="11"/>
  <c r="G3216" i="11"/>
  <c r="I3216" i="11"/>
  <c r="G3215" i="11"/>
  <c r="I3215" i="11"/>
  <c r="G3214" i="11"/>
  <c r="I3214" i="11"/>
  <c r="G3213" i="11"/>
  <c r="I3213" i="11"/>
  <c r="G3212" i="11"/>
  <c r="I3212" i="11"/>
  <c r="G3211" i="11"/>
  <c r="I3211" i="11"/>
  <c r="G3210" i="11"/>
  <c r="I3210" i="11"/>
  <c r="G3209" i="11"/>
  <c r="I3209" i="11"/>
  <c r="G3208" i="11"/>
  <c r="I3208" i="11"/>
  <c r="G3207" i="11"/>
  <c r="I3207" i="11"/>
  <c r="G3206" i="11"/>
  <c r="I3206" i="11"/>
  <c r="G3205" i="11"/>
  <c r="I3205" i="11"/>
  <c r="G3204" i="11"/>
  <c r="I3204" i="11"/>
  <c r="G3203" i="11"/>
  <c r="I3203" i="11"/>
  <c r="G3202" i="11"/>
  <c r="I3202" i="11"/>
  <c r="G3201" i="11"/>
  <c r="I3201" i="11"/>
  <c r="G3200" i="11"/>
  <c r="I3200" i="11"/>
  <c r="G3199" i="11"/>
  <c r="I3199" i="11"/>
  <c r="G3198" i="11"/>
  <c r="I3198" i="11"/>
  <c r="G3197" i="11"/>
  <c r="I3197" i="11"/>
  <c r="G3196" i="11"/>
  <c r="I3196" i="11"/>
  <c r="G3195" i="11"/>
  <c r="I3195" i="11"/>
  <c r="G3194" i="11"/>
  <c r="I3194" i="11"/>
  <c r="G3193" i="11"/>
  <c r="I3193" i="11"/>
  <c r="G3192" i="11"/>
  <c r="I3192" i="11"/>
  <c r="G3191" i="11"/>
  <c r="I3191" i="11"/>
  <c r="G3190" i="11"/>
  <c r="I3190" i="11"/>
  <c r="G3189" i="11"/>
  <c r="I3189" i="11"/>
  <c r="G3188" i="11"/>
  <c r="I3188" i="11"/>
  <c r="G3187" i="11"/>
  <c r="I3187" i="11"/>
  <c r="G3186" i="11"/>
  <c r="I3186" i="11"/>
  <c r="G3185" i="11"/>
  <c r="I3185" i="11"/>
  <c r="G3184" i="11"/>
  <c r="I3184" i="11"/>
  <c r="G3183" i="11"/>
  <c r="I3183" i="11"/>
  <c r="G3182" i="11"/>
  <c r="I3182" i="11"/>
  <c r="G3181" i="11"/>
  <c r="I3181" i="11"/>
  <c r="G3180" i="11"/>
  <c r="I3180" i="11"/>
  <c r="G3179" i="11"/>
  <c r="I3179" i="11"/>
  <c r="G3178" i="11"/>
  <c r="I3178" i="11"/>
  <c r="G3177" i="11"/>
  <c r="I3177" i="11"/>
  <c r="G3176" i="11"/>
  <c r="I3176" i="11"/>
  <c r="G3175" i="11"/>
  <c r="I3175" i="11"/>
  <c r="G3174" i="11"/>
  <c r="I3174" i="11"/>
  <c r="G3173" i="11"/>
  <c r="I3173" i="11"/>
  <c r="G3172" i="11"/>
  <c r="I3172" i="11"/>
  <c r="G3171" i="11"/>
  <c r="I3171" i="11"/>
  <c r="G3170" i="11"/>
  <c r="I3170" i="11"/>
  <c r="G3169" i="11"/>
  <c r="I3169" i="11"/>
  <c r="G3168" i="11"/>
  <c r="I3168" i="11"/>
  <c r="G3167" i="11"/>
  <c r="I3167" i="11"/>
  <c r="G3166" i="11"/>
  <c r="I3166" i="11"/>
  <c r="G3165" i="11"/>
  <c r="I3165" i="11"/>
  <c r="G3164" i="11"/>
  <c r="I3164" i="11"/>
  <c r="G3163" i="11"/>
  <c r="I3163" i="11"/>
  <c r="G3162" i="11"/>
  <c r="I3162" i="11"/>
  <c r="G3161" i="11"/>
  <c r="I3161" i="11"/>
  <c r="G3160" i="11"/>
  <c r="I3160" i="11"/>
  <c r="G3159" i="11"/>
  <c r="I3159" i="11"/>
  <c r="G3158" i="11"/>
  <c r="I3158" i="11"/>
  <c r="G3157" i="11"/>
  <c r="I3157" i="11"/>
  <c r="G3156" i="11"/>
  <c r="I3156" i="11"/>
  <c r="G3155" i="11"/>
  <c r="I3155" i="11"/>
  <c r="G3154" i="11"/>
  <c r="I3154" i="11"/>
  <c r="G3153" i="11"/>
  <c r="I3153" i="11"/>
  <c r="G3152" i="11"/>
  <c r="I3152" i="11"/>
  <c r="G3151" i="11"/>
  <c r="I3151" i="11"/>
  <c r="G3150" i="11"/>
  <c r="I3150" i="11"/>
  <c r="G3149" i="11"/>
  <c r="I3149" i="11"/>
  <c r="G3148" i="11"/>
  <c r="I3148" i="11"/>
  <c r="G3147" i="11"/>
  <c r="I3147" i="11"/>
  <c r="G3146" i="11"/>
  <c r="I3146" i="11"/>
  <c r="G3145" i="11"/>
  <c r="I3145" i="11"/>
  <c r="G3144" i="11"/>
  <c r="I3144" i="11"/>
  <c r="G3143" i="11"/>
  <c r="I3143" i="11"/>
  <c r="G3142" i="11"/>
  <c r="I3142" i="11"/>
  <c r="G3141" i="11"/>
  <c r="I3141" i="11"/>
  <c r="G3140" i="11"/>
  <c r="I3140" i="11"/>
  <c r="G3139" i="11"/>
  <c r="I3139" i="11"/>
  <c r="G3138" i="11"/>
  <c r="I3138" i="11"/>
  <c r="G3137" i="11"/>
  <c r="I3137" i="11"/>
  <c r="G3136" i="11"/>
  <c r="I3136" i="11"/>
  <c r="G3135" i="11"/>
  <c r="I3135" i="11"/>
  <c r="G3134" i="11"/>
  <c r="I3134" i="11"/>
  <c r="G3133" i="11"/>
  <c r="I3133" i="11"/>
  <c r="G3132" i="11"/>
  <c r="I3132" i="11"/>
  <c r="G3131" i="11"/>
  <c r="I3131" i="11"/>
  <c r="G3130" i="11"/>
  <c r="I3130" i="11"/>
  <c r="G3129" i="11"/>
  <c r="I3129" i="11"/>
  <c r="G3128" i="11"/>
  <c r="I3128" i="11"/>
  <c r="G3127" i="11"/>
  <c r="I3127" i="11"/>
  <c r="G3126" i="11"/>
  <c r="I3126" i="11"/>
  <c r="G3125" i="11"/>
  <c r="I3125" i="11"/>
  <c r="G3124" i="11"/>
  <c r="I3124" i="11"/>
  <c r="G3123" i="11"/>
  <c r="I3123" i="11"/>
  <c r="G3122" i="11"/>
  <c r="I3122" i="11"/>
  <c r="G3121" i="11"/>
  <c r="I3121" i="11"/>
  <c r="G3120" i="11"/>
  <c r="I3120" i="11"/>
  <c r="G3119" i="11"/>
  <c r="I3119" i="11"/>
  <c r="G3118" i="11"/>
  <c r="I3118" i="11"/>
  <c r="G3117" i="11"/>
  <c r="I3117" i="11"/>
  <c r="G3116" i="11"/>
  <c r="I3116" i="11"/>
  <c r="G3115" i="11"/>
  <c r="I3115" i="11"/>
  <c r="G3114" i="11"/>
  <c r="I3114" i="11"/>
  <c r="G3113" i="11"/>
  <c r="I3113" i="11"/>
  <c r="G3112" i="11"/>
  <c r="I3112" i="11"/>
  <c r="G3111" i="11"/>
  <c r="I3111" i="11"/>
  <c r="G3110" i="11"/>
  <c r="I3110" i="11"/>
  <c r="G3109" i="11"/>
  <c r="I3109" i="11"/>
  <c r="G3108" i="11"/>
  <c r="I3108" i="11"/>
  <c r="G3107" i="11"/>
  <c r="I3107" i="11"/>
  <c r="G3106" i="11"/>
  <c r="I3106" i="11"/>
  <c r="G3105" i="11"/>
  <c r="I3105" i="11"/>
  <c r="G3104" i="11"/>
  <c r="I3104" i="11"/>
  <c r="G3103" i="11"/>
  <c r="I3103" i="11"/>
  <c r="G3102" i="11"/>
  <c r="I3102" i="11"/>
  <c r="G3101" i="11"/>
  <c r="I3101" i="11"/>
  <c r="G3100" i="11"/>
  <c r="I3100" i="11"/>
  <c r="G3099" i="11"/>
  <c r="I3099" i="11"/>
  <c r="G3098" i="11"/>
  <c r="I3098" i="11"/>
  <c r="G3097" i="11"/>
  <c r="I3097" i="11"/>
  <c r="G3096" i="11"/>
  <c r="I3096" i="11"/>
  <c r="G3095" i="11"/>
  <c r="I3095" i="11"/>
  <c r="G3094" i="11"/>
  <c r="I3094" i="11"/>
  <c r="G3093" i="11"/>
  <c r="I3093" i="11"/>
  <c r="G3092" i="11"/>
  <c r="I3092" i="11"/>
  <c r="G3091" i="11"/>
  <c r="I3091" i="11"/>
  <c r="G3090" i="11"/>
  <c r="I3090" i="11"/>
  <c r="G3089" i="11"/>
  <c r="I3089" i="11"/>
  <c r="G3088" i="11"/>
  <c r="I3088" i="11"/>
  <c r="G3087" i="11"/>
  <c r="I3087" i="11"/>
  <c r="G3086" i="11"/>
  <c r="I3086" i="11"/>
  <c r="G3085" i="11"/>
  <c r="I3085" i="11"/>
  <c r="G3084" i="11"/>
  <c r="I3084" i="11"/>
  <c r="G3083" i="11"/>
  <c r="I3083" i="11"/>
  <c r="G3082" i="11"/>
  <c r="I3082" i="11"/>
  <c r="G3081" i="11"/>
  <c r="I3081" i="11"/>
  <c r="G3080" i="11"/>
  <c r="I3080" i="11"/>
  <c r="G3079" i="11"/>
  <c r="I3079" i="11"/>
  <c r="G3078" i="11"/>
  <c r="I3078" i="11"/>
  <c r="G3077" i="11"/>
  <c r="I3077" i="11"/>
  <c r="G3076" i="11"/>
  <c r="I3076" i="11"/>
  <c r="G3075" i="11"/>
  <c r="I3075" i="11"/>
  <c r="G3074" i="11"/>
  <c r="I3074" i="11"/>
  <c r="G3073" i="11"/>
  <c r="I3073" i="11"/>
  <c r="G3072" i="11"/>
  <c r="I3072" i="11"/>
  <c r="G3071" i="11"/>
  <c r="I3071" i="11"/>
  <c r="G3070" i="11"/>
  <c r="I3070" i="11"/>
  <c r="G3069" i="11"/>
  <c r="I3069" i="11"/>
  <c r="G3068" i="11"/>
  <c r="I3068" i="11"/>
  <c r="G3067" i="11"/>
  <c r="I3067" i="11"/>
  <c r="G3066" i="11"/>
  <c r="I3066" i="11"/>
  <c r="G3065" i="11"/>
  <c r="I3065" i="11"/>
  <c r="G3064" i="11"/>
  <c r="I3064" i="11"/>
  <c r="G3063" i="11"/>
  <c r="I3063" i="11"/>
  <c r="G3062" i="11"/>
  <c r="I3062" i="11"/>
  <c r="G3061" i="11"/>
  <c r="I3061" i="11"/>
  <c r="G3060" i="11"/>
  <c r="I3060" i="11"/>
  <c r="G3059" i="11"/>
  <c r="I3059" i="11"/>
  <c r="G3058" i="11"/>
  <c r="I3058" i="11"/>
  <c r="G3057" i="11"/>
  <c r="I3057" i="11"/>
  <c r="G3056" i="11"/>
  <c r="I3056" i="11"/>
  <c r="G3055" i="11"/>
  <c r="I3055" i="11"/>
  <c r="G3054" i="11"/>
  <c r="I3054" i="11"/>
  <c r="G3053" i="11"/>
  <c r="I3053" i="11"/>
  <c r="G3052" i="11"/>
  <c r="I3052" i="11"/>
  <c r="G3051" i="11"/>
  <c r="I3051" i="11"/>
  <c r="G3050" i="11"/>
  <c r="I3050" i="11"/>
  <c r="G3049" i="11"/>
  <c r="I3049" i="11"/>
  <c r="G3048" i="11"/>
  <c r="I3048" i="11"/>
  <c r="G3047" i="11"/>
  <c r="I3047" i="11"/>
  <c r="G3046" i="11"/>
  <c r="I3046" i="11"/>
  <c r="G3045" i="11"/>
  <c r="I3045" i="11"/>
  <c r="G3044" i="11"/>
  <c r="I3044" i="11"/>
  <c r="G3043" i="11"/>
  <c r="I3043" i="11"/>
  <c r="G3042" i="11"/>
  <c r="I3042" i="11"/>
  <c r="G3041" i="11"/>
  <c r="I3041" i="11"/>
  <c r="G3040" i="11"/>
  <c r="I3040" i="11"/>
  <c r="G3039" i="11"/>
  <c r="I3039" i="11"/>
  <c r="G3038" i="11"/>
  <c r="I3038" i="11"/>
  <c r="G3037" i="11"/>
  <c r="I3037" i="11"/>
  <c r="G3036" i="11"/>
  <c r="I3036" i="11"/>
  <c r="G3035" i="11"/>
  <c r="I3035" i="11"/>
  <c r="G3034" i="11"/>
  <c r="I3034" i="11"/>
  <c r="G3033" i="11"/>
  <c r="I3033" i="11"/>
  <c r="G3032" i="11"/>
  <c r="I3032" i="11"/>
  <c r="G3031" i="11"/>
  <c r="I3031" i="11"/>
  <c r="G3030" i="11"/>
  <c r="I3030" i="11"/>
  <c r="G3029" i="11"/>
  <c r="I3029" i="11"/>
  <c r="G3028" i="11"/>
  <c r="I3028" i="11"/>
  <c r="G3027" i="11"/>
  <c r="I3027" i="11"/>
  <c r="G3026" i="11"/>
  <c r="I3026" i="11"/>
  <c r="G3025" i="11"/>
  <c r="I3025" i="11"/>
  <c r="G3024" i="11"/>
  <c r="I3024" i="11"/>
  <c r="G3023" i="11"/>
  <c r="I3023" i="11"/>
  <c r="G3022" i="11"/>
  <c r="I3022" i="11"/>
  <c r="G3021" i="11"/>
  <c r="I3021" i="11"/>
  <c r="G3020" i="11"/>
  <c r="I3020" i="11"/>
  <c r="G3019" i="11"/>
  <c r="I3019" i="11"/>
  <c r="G3018" i="11"/>
  <c r="I3018" i="11"/>
  <c r="G3017" i="11"/>
  <c r="I3017" i="11"/>
  <c r="G3016" i="11"/>
  <c r="I3016" i="11"/>
  <c r="G3015" i="11"/>
  <c r="I3015" i="11"/>
  <c r="G3014" i="11"/>
  <c r="I3014" i="11"/>
  <c r="G3013" i="11"/>
  <c r="I3013" i="11"/>
  <c r="G3012" i="11"/>
  <c r="I3012" i="11"/>
  <c r="G3011" i="11"/>
  <c r="I3011" i="11"/>
  <c r="G3010" i="11"/>
  <c r="I3010" i="11"/>
  <c r="G3009" i="11"/>
  <c r="I3009" i="11"/>
  <c r="G3008" i="11"/>
  <c r="I3008" i="11"/>
  <c r="G3007" i="11"/>
  <c r="I3007" i="11"/>
  <c r="G3006" i="11"/>
  <c r="I3006" i="11"/>
  <c r="G3005" i="11"/>
  <c r="I3005" i="11"/>
  <c r="G3004" i="11"/>
  <c r="I3004" i="11"/>
  <c r="G3003" i="11"/>
  <c r="I3003" i="11"/>
  <c r="G3002" i="11"/>
  <c r="I3002" i="11"/>
  <c r="G3001" i="11"/>
  <c r="I3001" i="11"/>
  <c r="G3000" i="11"/>
  <c r="I3000" i="11"/>
  <c r="G2999" i="11"/>
  <c r="I2999" i="11"/>
  <c r="G2998" i="11"/>
  <c r="I2998" i="11"/>
  <c r="G2997" i="11"/>
  <c r="I2997" i="11"/>
  <c r="G2996" i="11"/>
  <c r="I2996" i="11"/>
  <c r="G2995" i="11"/>
  <c r="I2995" i="11"/>
  <c r="G2994" i="11"/>
  <c r="I2994" i="11"/>
  <c r="G2993" i="11"/>
  <c r="I2993" i="11"/>
  <c r="G2992" i="11"/>
  <c r="I2992" i="11"/>
  <c r="G2991" i="11"/>
  <c r="I2991" i="11"/>
  <c r="G2990" i="11"/>
  <c r="I2990" i="11"/>
  <c r="G2989" i="11"/>
  <c r="I2989" i="11"/>
  <c r="G2988" i="11"/>
  <c r="I2988" i="11"/>
  <c r="G2987" i="11"/>
  <c r="I2987" i="11"/>
  <c r="G2986" i="11"/>
  <c r="I2986" i="11"/>
  <c r="G2985" i="11"/>
  <c r="I2985" i="11"/>
  <c r="G2984" i="11"/>
  <c r="I2984" i="11"/>
  <c r="G2983" i="11"/>
  <c r="I2983" i="11"/>
  <c r="G2982" i="11"/>
  <c r="I2982" i="11"/>
  <c r="G2981" i="11"/>
  <c r="I2981" i="11"/>
  <c r="G2980" i="11"/>
  <c r="I2980" i="11"/>
  <c r="G2979" i="11"/>
  <c r="I2979" i="11"/>
  <c r="G2978" i="11"/>
  <c r="I2978" i="11"/>
  <c r="G2977" i="11"/>
  <c r="I2977" i="11"/>
  <c r="G2976" i="11"/>
  <c r="I2976" i="11"/>
  <c r="G2975" i="11"/>
  <c r="I2975" i="11"/>
  <c r="G2974" i="11"/>
  <c r="I2974" i="11"/>
  <c r="G2973" i="11"/>
  <c r="I2973" i="11"/>
  <c r="G2972" i="11"/>
  <c r="I2972" i="11"/>
  <c r="G2971" i="11"/>
  <c r="I2971" i="11"/>
  <c r="G2970" i="11"/>
  <c r="I2970" i="11"/>
  <c r="G2969" i="11"/>
  <c r="I2969" i="11"/>
  <c r="G2968" i="11"/>
  <c r="I2968" i="11"/>
  <c r="G2967" i="11"/>
  <c r="I2967" i="11"/>
  <c r="G2966" i="11"/>
  <c r="I2966" i="11"/>
  <c r="G2965" i="11"/>
  <c r="I2965" i="11"/>
  <c r="G2964" i="11"/>
  <c r="I2964" i="11"/>
  <c r="G2963" i="11"/>
  <c r="I2963" i="11"/>
  <c r="G2962" i="11"/>
  <c r="I2962" i="11"/>
  <c r="G2961" i="11"/>
  <c r="I2961" i="11"/>
  <c r="G2960" i="11"/>
  <c r="I2960" i="11"/>
  <c r="G2959" i="11"/>
  <c r="I2959" i="11"/>
  <c r="G2958" i="11"/>
  <c r="I2958" i="11"/>
  <c r="G2957" i="11"/>
  <c r="I2957" i="11"/>
  <c r="G2956" i="11"/>
  <c r="I2956" i="11"/>
  <c r="G2955" i="11"/>
  <c r="I2955" i="11"/>
  <c r="G2954" i="11"/>
  <c r="I2954" i="11"/>
  <c r="G2953" i="11"/>
  <c r="I2953" i="11"/>
  <c r="G2952" i="11"/>
  <c r="I2952" i="11"/>
  <c r="G2951" i="11"/>
  <c r="I2951" i="11"/>
  <c r="G2950" i="11"/>
  <c r="I2950" i="11"/>
  <c r="G2949" i="11"/>
  <c r="I2949" i="11"/>
  <c r="G2948" i="11"/>
  <c r="I2948" i="11"/>
  <c r="G2947" i="11"/>
  <c r="I2947" i="11"/>
  <c r="G2946" i="11"/>
  <c r="I2946" i="11"/>
  <c r="G2945" i="11"/>
  <c r="I2945" i="11"/>
  <c r="G2944" i="11"/>
  <c r="I2944" i="11"/>
  <c r="G2943" i="11"/>
  <c r="I2943" i="11"/>
  <c r="G2942" i="11"/>
  <c r="I2942" i="11"/>
  <c r="G2941" i="11"/>
  <c r="I2941" i="11"/>
  <c r="G2940" i="11"/>
  <c r="I2940" i="11"/>
  <c r="G2939" i="11"/>
  <c r="I2939" i="11"/>
  <c r="G2938" i="11"/>
  <c r="I2938" i="11"/>
  <c r="G2937" i="11"/>
  <c r="I2937" i="11"/>
  <c r="G2936" i="11"/>
  <c r="I2936" i="11"/>
  <c r="G2935" i="11"/>
  <c r="I2935" i="11"/>
  <c r="G2934" i="11"/>
  <c r="I2934" i="11"/>
  <c r="G2933" i="11"/>
  <c r="I2933" i="11"/>
  <c r="G2932" i="11"/>
  <c r="I2932" i="11"/>
  <c r="G2931" i="11"/>
  <c r="I2931" i="11"/>
  <c r="G2930" i="11"/>
  <c r="I2930" i="11"/>
  <c r="G2929" i="11"/>
  <c r="I2929" i="11"/>
  <c r="G2928" i="11"/>
  <c r="I2928" i="11"/>
  <c r="G2927" i="11"/>
  <c r="I2927" i="11"/>
  <c r="G2926" i="11"/>
  <c r="I2926" i="11"/>
  <c r="G2925" i="11"/>
  <c r="I2925" i="11"/>
  <c r="G2924" i="11"/>
  <c r="I2924" i="11"/>
  <c r="G2923" i="11"/>
  <c r="I2923" i="11"/>
  <c r="G2922" i="11"/>
  <c r="I2922" i="11"/>
  <c r="G2921" i="11"/>
  <c r="I2921" i="11"/>
  <c r="G2920" i="11"/>
  <c r="I2920" i="11"/>
  <c r="G2919" i="11"/>
  <c r="I2919" i="11"/>
  <c r="G2918" i="11"/>
  <c r="I2918" i="11"/>
  <c r="G2917" i="11"/>
  <c r="I2917" i="11"/>
  <c r="G2916" i="11"/>
  <c r="I2916" i="11"/>
  <c r="G2915" i="11"/>
  <c r="I2915" i="11"/>
  <c r="G2914" i="11"/>
  <c r="I2914" i="11"/>
  <c r="G2913" i="11"/>
  <c r="I2913" i="11"/>
  <c r="G2912" i="11"/>
  <c r="I2912" i="11"/>
  <c r="G2911" i="11"/>
  <c r="I2911" i="11"/>
  <c r="G2910" i="11"/>
  <c r="I2910" i="11"/>
  <c r="G2909" i="11"/>
  <c r="I2909" i="11"/>
  <c r="G2908" i="11"/>
  <c r="I2908" i="11"/>
  <c r="G2907" i="11"/>
  <c r="I2907" i="11"/>
  <c r="G2906" i="11"/>
  <c r="I2906" i="11"/>
  <c r="G2905" i="11"/>
  <c r="I2905" i="11"/>
  <c r="G2904" i="11"/>
  <c r="I2904" i="11"/>
  <c r="G2903" i="11"/>
  <c r="I2903" i="11"/>
  <c r="G2902" i="11"/>
  <c r="I2902" i="11"/>
  <c r="G2901" i="11"/>
  <c r="I2901" i="11"/>
  <c r="G2900" i="11"/>
  <c r="I2900" i="11"/>
  <c r="G2899" i="11"/>
  <c r="I2899" i="11"/>
  <c r="G2898" i="11"/>
  <c r="I2898" i="11"/>
  <c r="G2897" i="11"/>
  <c r="I2897" i="11"/>
  <c r="G2896" i="11"/>
  <c r="I2896" i="11"/>
  <c r="G2895" i="11"/>
  <c r="I2895" i="11"/>
  <c r="G2894" i="11"/>
  <c r="I2894" i="11"/>
  <c r="G2893" i="11"/>
  <c r="I2893" i="11"/>
  <c r="G2892" i="11"/>
  <c r="I2892" i="11"/>
  <c r="G2891" i="11"/>
  <c r="I2891" i="11"/>
  <c r="G2890" i="11"/>
  <c r="I2890" i="11"/>
  <c r="G2889" i="11"/>
  <c r="I2889" i="11"/>
  <c r="G2888" i="11"/>
  <c r="I2888" i="11"/>
  <c r="G2887" i="11"/>
  <c r="I2887" i="11"/>
  <c r="G2886" i="11"/>
  <c r="I2886" i="11"/>
  <c r="G2885" i="11"/>
  <c r="I2885" i="11"/>
  <c r="G2884" i="11"/>
  <c r="I2884" i="11"/>
  <c r="G2883" i="11"/>
  <c r="I2883" i="11"/>
  <c r="G2882" i="11"/>
  <c r="I2882" i="11"/>
  <c r="G2881" i="11"/>
  <c r="I2881" i="11"/>
  <c r="G2880" i="11"/>
  <c r="I2880" i="11"/>
  <c r="G2879" i="11"/>
  <c r="I2879" i="11"/>
  <c r="G2878" i="11"/>
  <c r="I2878" i="11"/>
  <c r="G2877" i="11"/>
  <c r="I2877" i="11"/>
  <c r="G2876" i="11"/>
  <c r="I2876" i="11"/>
  <c r="G2875" i="11"/>
  <c r="I2875" i="11"/>
  <c r="G2874" i="11"/>
  <c r="I2874" i="11"/>
  <c r="G2873" i="11"/>
  <c r="I2873" i="11"/>
  <c r="G2872" i="11"/>
  <c r="I2872" i="11"/>
  <c r="G2871" i="11"/>
  <c r="I2871" i="11"/>
  <c r="G2870" i="11"/>
  <c r="I2870" i="11"/>
  <c r="G2869" i="11"/>
  <c r="I2869" i="11"/>
  <c r="G2868" i="11"/>
  <c r="I2868" i="11"/>
  <c r="G2867" i="11"/>
  <c r="I2867" i="11"/>
  <c r="G2866" i="11"/>
  <c r="I2866" i="11"/>
  <c r="G2865" i="11"/>
  <c r="I2865" i="11"/>
  <c r="G2864" i="11"/>
  <c r="I2864" i="11"/>
  <c r="G2863" i="11"/>
  <c r="I2863" i="11"/>
  <c r="G2862" i="11"/>
  <c r="I2862" i="11"/>
  <c r="G2861" i="11"/>
  <c r="I2861" i="11"/>
  <c r="G2860" i="11"/>
  <c r="I2860" i="11"/>
  <c r="G2859" i="11"/>
  <c r="I2859" i="11"/>
  <c r="G2858" i="11"/>
  <c r="I2858" i="11"/>
  <c r="G2857" i="11"/>
  <c r="I2857" i="11"/>
  <c r="G2856" i="11"/>
  <c r="I2856" i="11"/>
  <c r="G2855" i="11"/>
  <c r="I2855" i="11"/>
  <c r="G2854" i="11"/>
  <c r="I2854" i="11"/>
  <c r="G2853" i="11"/>
  <c r="I2853" i="11"/>
  <c r="G2852" i="11"/>
  <c r="I2852" i="11"/>
  <c r="G2851" i="11"/>
  <c r="I2851" i="11"/>
  <c r="G2850" i="11"/>
  <c r="I2850" i="11"/>
  <c r="G2849" i="11"/>
  <c r="I2849" i="11"/>
  <c r="G2848" i="11"/>
  <c r="I2848" i="11"/>
  <c r="G2847" i="11"/>
  <c r="I2847" i="11"/>
  <c r="G2846" i="11"/>
  <c r="I2846" i="11"/>
  <c r="G2845" i="11"/>
  <c r="I2845" i="11"/>
  <c r="G2844" i="11"/>
  <c r="I2844" i="11"/>
  <c r="G2843" i="11"/>
  <c r="I2843" i="11"/>
  <c r="G2842" i="11"/>
  <c r="I2842" i="11"/>
  <c r="G2841" i="11"/>
  <c r="I2841" i="11"/>
  <c r="G2840" i="11"/>
  <c r="I2840" i="11"/>
  <c r="G2839" i="11"/>
  <c r="I2839" i="11"/>
  <c r="G2838" i="11"/>
  <c r="I2838" i="11"/>
  <c r="G2837" i="11"/>
  <c r="I2837" i="11"/>
  <c r="G2836" i="11"/>
  <c r="I2836" i="11"/>
  <c r="G2835" i="11"/>
  <c r="I2835" i="11"/>
  <c r="G2834" i="11"/>
  <c r="I2834" i="11"/>
  <c r="G2833" i="11"/>
  <c r="I2833" i="11"/>
  <c r="G2832" i="11"/>
  <c r="I2832" i="11"/>
  <c r="G2831" i="11"/>
  <c r="I2831" i="11"/>
  <c r="G2830" i="11"/>
  <c r="I2830" i="11"/>
  <c r="G2829" i="11"/>
  <c r="I2829" i="11"/>
  <c r="G2828" i="11"/>
  <c r="I2828" i="11"/>
  <c r="G2827" i="11"/>
  <c r="I2827" i="11"/>
  <c r="G2826" i="11"/>
  <c r="I2826" i="11"/>
  <c r="G2825" i="11"/>
  <c r="I2825" i="11"/>
  <c r="G2824" i="11"/>
  <c r="I2824" i="11"/>
  <c r="G2823" i="11"/>
  <c r="I2823" i="11"/>
  <c r="G2822" i="11"/>
  <c r="I2822" i="11"/>
  <c r="G2821" i="11"/>
  <c r="I2821" i="11"/>
  <c r="G2820" i="11"/>
  <c r="I2820" i="11"/>
  <c r="G2819" i="11"/>
  <c r="I2819" i="11"/>
  <c r="G2818" i="11"/>
  <c r="I2818" i="11"/>
  <c r="G2817" i="11"/>
  <c r="I2817" i="11"/>
  <c r="G2816" i="11"/>
  <c r="I2816" i="11"/>
  <c r="G2815" i="11"/>
  <c r="I2815" i="11"/>
  <c r="G2814" i="11"/>
  <c r="I2814" i="11"/>
  <c r="G2813" i="11"/>
  <c r="I2813" i="11"/>
  <c r="G2812" i="11"/>
  <c r="I2812" i="11"/>
  <c r="G2811" i="11"/>
  <c r="I2811" i="11"/>
  <c r="G2810" i="11"/>
  <c r="I2810" i="11"/>
  <c r="G2809" i="11"/>
  <c r="I2809" i="11"/>
  <c r="G2808" i="11"/>
  <c r="I2808" i="11"/>
  <c r="G2807" i="11"/>
  <c r="I2807" i="11"/>
  <c r="G2806" i="11"/>
  <c r="I2806" i="11"/>
  <c r="G2805" i="11"/>
  <c r="I2805" i="11"/>
  <c r="G2804" i="11"/>
  <c r="I2804" i="11"/>
  <c r="G2803" i="11"/>
  <c r="I2803" i="11"/>
  <c r="G2802" i="11"/>
  <c r="I2802" i="11"/>
  <c r="G2801" i="11"/>
  <c r="I2801" i="11"/>
  <c r="G2800" i="11"/>
  <c r="I2800" i="11"/>
  <c r="G2799" i="11"/>
  <c r="I2799" i="11"/>
  <c r="G2798" i="11"/>
  <c r="I2798" i="11"/>
  <c r="G2797" i="11"/>
  <c r="I2797" i="11"/>
  <c r="G2796" i="11"/>
  <c r="I2796" i="11"/>
  <c r="G2795" i="11"/>
  <c r="I2795" i="11"/>
  <c r="G2794" i="11"/>
  <c r="I2794" i="11"/>
  <c r="G2793" i="11"/>
  <c r="I2793" i="11"/>
  <c r="G2792" i="11"/>
  <c r="I2792" i="11"/>
  <c r="G2791" i="11"/>
  <c r="I2791" i="11"/>
  <c r="G2790" i="11"/>
  <c r="I2790" i="11"/>
  <c r="G2789" i="11"/>
  <c r="I2789" i="11"/>
  <c r="G2788" i="11"/>
  <c r="I2788" i="11"/>
  <c r="G2787" i="11"/>
  <c r="I2787" i="11"/>
  <c r="G2786" i="11"/>
  <c r="I2786" i="11"/>
  <c r="G2785" i="11"/>
  <c r="I2785" i="11"/>
  <c r="G2784" i="11"/>
  <c r="I2784" i="11"/>
  <c r="G2783" i="11"/>
  <c r="I2783" i="11"/>
  <c r="G2782" i="11"/>
  <c r="I2782" i="11"/>
  <c r="G2781" i="11"/>
  <c r="I2781" i="11"/>
  <c r="G2780" i="11"/>
  <c r="I2780" i="11"/>
  <c r="G2779" i="11"/>
  <c r="I2779" i="11"/>
  <c r="G2778" i="11"/>
  <c r="I2778" i="11"/>
  <c r="G2777" i="11"/>
  <c r="I2777" i="11"/>
  <c r="G2776" i="11"/>
  <c r="I2776" i="11"/>
  <c r="G2775" i="11"/>
  <c r="I2775" i="11"/>
  <c r="G2774" i="11"/>
  <c r="I2774" i="11"/>
  <c r="G2773" i="11"/>
  <c r="I2773" i="11"/>
  <c r="G2772" i="11"/>
  <c r="I2772" i="11"/>
  <c r="G2771" i="11"/>
  <c r="I2771" i="11"/>
  <c r="G2770" i="11"/>
  <c r="I2770" i="11"/>
  <c r="G2769" i="11"/>
  <c r="I2769" i="11"/>
  <c r="G2768" i="11"/>
  <c r="I2768" i="11"/>
  <c r="G2767" i="11"/>
  <c r="I2767" i="11"/>
  <c r="G2766" i="11"/>
  <c r="I2766" i="11"/>
  <c r="G2765" i="11"/>
  <c r="I2765" i="11"/>
  <c r="G2764" i="11"/>
  <c r="I2764" i="11"/>
  <c r="G2763" i="11"/>
  <c r="I2763" i="11"/>
  <c r="G2762" i="11"/>
  <c r="I2762" i="11"/>
  <c r="G2761" i="11"/>
  <c r="I2761" i="11"/>
  <c r="G2760" i="11"/>
  <c r="I2760" i="11"/>
  <c r="G2759" i="11"/>
  <c r="I2759" i="11"/>
  <c r="G2758" i="11"/>
  <c r="I2758" i="11"/>
  <c r="G2757" i="11"/>
  <c r="I2757" i="11"/>
  <c r="G2756" i="11"/>
  <c r="I2756" i="11"/>
  <c r="G2755" i="11"/>
  <c r="I2755" i="11"/>
  <c r="G2754" i="11"/>
  <c r="I2754" i="11"/>
  <c r="G2753" i="11"/>
  <c r="I2753" i="11"/>
  <c r="G2752" i="11"/>
  <c r="I2752" i="11"/>
  <c r="G2751" i="11"/>
  <c r="I2751" i="11"/>
  <c r="G2750" i="11"/>
  <c r="I2750" i="11"/>
  <c r="G2749" i="11"/>
  <c r="I2749" i="11"/>
  <c r="G2748" i="11"/>
  <c r="I2748" i="11"/>
  <c r="G2747" i="11"/>
  <c r="I2747" i="11"/>
  <c r="G2746" i="11"/>
  <c r="I2746" i="11"/>
  <c r="G2745" i="11"/>
  <c r="I2745" i="11"/>
  <c r="G2744" i="11"/>
  <c r="I2744" i="11"/>
  <c r="G2743" i="11"/>
  <c r="I2743" i="11"/>
  <c r="G2742" i="11"/>
  <c r="I2742" i="11"/>
  <c r="G2741" i="11"/>
  <c r="I2741" i="11"/>
  <c r="G2740" i="11"/>
  <c r="I2740" i="11"/>
  <c r="G2739" i="11"/>
  <c r="I2739" i="11"/>
  <c r="G2738" i="11"/>
  <c r="I2738" i="11"/>
  <c r="G2737" i="11"/>
  <c r="I2737" i="11"/>
  <c r="G2736" i="11"/>
  <c r="I2736" i="11"/>
  <c r="G2735" i="11"/>
  <c r="I2735" i="11"/>
  <c r="G2734" i="11"/>
  <c r="I2734" i="11"/>
  <c r="G2733" i="11"/>
  <c r="I2733" i="11"/>
  <c r="G2732" i="11"/>
  <c r="I2732" i="11"/>
  <c r="G2731" i="11"/>
  <c r="I2731" i="11"/>
  <c r="G2730" i="11"/>
  <c r="I2730" i="11"/>
  <c r="G2729" i="11"/>
  <c r="I2729" i="11"/>
  <c r="G2728" i="11"/>
  <c r="I2728" i="11"/>
  <c r="G2727" i="11"/>
  <c r="I2727" i="11"/>
  <c r="G2726" i="11"/>
  <c r="I2726" i="11"/>
  <c r="G2725" i="11"/>
  <c r="I2725" i="11"/>
  <c r="G2724" i="11"/>
  <c r="I2724" i="11"/>
  <c r="G2723" i="11"/>
  <c r="I2723" i="11"/>
  <c r="G2722" i="11"/>
  <c r="I2722" i="11"/>
  <c r="G2721" i="11"/>
  <c r="I2721" i="11"/>
  <c r="G2720" i="11"/>
  <c r="I2720" i="11"/>
  <c r="G2719" i="11"/>
  <c r="I2719" i="11"/>
  <c r="G2718" i="11"/>
  <c r="I2718" i="11"/>
  <c r="G2717" i="11"/>
  <c r="I2717" i="11"/>
  <c r="G2716" i="11"/>
  <c r="I2716" i="11"/>
  <c r="G2715" i="11"/>
  <c r="I2715" i="11"/>
  <c r="G2714" i="11"/>
  <c r="I2714" i="11"/>
  <c r="G2713" i="11"/>
  <c r="I2713" i="11"/>
  <c r="G2712" i="11"/>
  <c r="I2712" i="11"/>
  <c r="G2711" i="11"/>
  <c r="I2711" i="11"/>
  <c r="G2710" i="11"/>
  <c r="I2710" i="11"/>
  <c r="G2709" i="11"/>
  <c r="I2709" i="11"/>
  <c r="G2708" i="11"/>
  <c r="I2708" i="11"/>
  <c r="G2707" i="11"/>
  <c r="I2707" i="11"/>
  <c r="G2706" i="11"/>
  <c r="I2706" i="11"/>
  <c r="G2705" i="11"/>
  <c r="I2705" i="11"/>
  <c r="G2704" i="11"/>
  <c r="I2704" i="11"/>
  <c r="G2703" i="11"/>
  <c r="I2703" i="11"/>
  <c r="G2702" i="11"/>
  <c r="I2702" i="11"/>
  <c r="G2701" i="11"/>
  <c r="I2701" i="11"/>
  <c r="G2700" i="11"/>
  <c r="I2700" i="11"/>
  <c r="G2699" i="11"/>
  <c r="I2699" i="11"/>
  <c r="G2698" i="11"/>
  <c r="I2698" i="11"/>
  <c r="G2697" i="11"/>
  <c r="I2697" i="11"/>
  <c r="G2696" i="11"/>
  <c r="I2696" i="11"/>
  <c r="G2695" i="11"/>
  <c r="I2695" i="11"/>
  <c r="G2694" i="11"/>
  <c r="I2694" i="11"/>
  <c r="G2693" i="11"/>
  <c r="I2693" i="11"/>
  <c r="G2692" i="11"/>
  <c r="I2692" i="11"/>
  <c r="G2691" i="11"/>
  <c r="I2691" i="11"/>
  <c r="G2690" i="11"/>
  <c r="I2690" i="11"/>
  <c r="G2689" i="11"/>
  <c r="I2689" i="11"/>
  <c r="G2688" i="11"/>
  <c r="I2688" i="11"/>
  <c r="G2687" i="11"/>
  <c r="I2687" i="11"/>
  <c r="G2686" i="11"/>
  <c r="I2686" i="11"/>
  <c r="G2685" i="11"/>
  <c r="I2685" i="11"/>
  <c r="G2684" i="11"/>
  <c r="I2684" i="11"/>
  <c r="G2683" i="11"/>
  <c r="I2683" i="11"/>
  <c r="G2682" i="11"/>
  <c r="I2682" i="11"/>
  <c r="G2681" i="11"/>
  <c r="I2681" i="11"/>
  <c r="G2680" i="11"/>
  <c r="I2680" i="11"/>
  <c r="G2679" i="11"/>
  <c r="I2679" i="11"/>
  <c r="G2678" i="11"/>
  <c r="I2678" i="11"/>
  <c r="G2677" i="11"/>
  <c r="I2677" i="11"/>
  <c r="G2676" i="11"/>
  <c r="I2676" i="11"/>
  <c r="G2675" i="11"/>
  <c r="I2675" i="11"/>
  <c r="G2674" i="11"/>
  <c r="I2674" i="11"/>
  <c r="G2673" i="11"/>
  <c r="I2673" i="11"/>
  <c r="G2672" i="11"/>
  <c r="I2672" i="11"/>
  <c r="G2671" i="11"/>
  <c r="I2671" i="11"/>
  <c r="G2670" i="11"/>
  <c r="I2670" i="11"/>
  <c r="G2669" i="11"/>
  <c r="I2669" i="11"/>
  <c r="G2668" i="11"/>
  <c r="I2668" i="11"/>
  <c r="G2667" i="11"/>
  <c r="I2667" i="11"/>
  <c r="G2666" i="11"/>
  <c r="I2666" i="11"/>
  <c r="G2665" i="11"/>
  <c r="I2665" i="11"/>
  <c r="G2664" i="11"/>
  <c r="I2664" i="11"/>
  <c r="G2663" i="11"/>
  <c r="I2663" i="11"/>
  <c r="G2662" i="11"/>
  <c r="I2662" i="11"/>
  <c r="G2661" i="11"/>
  <c r="I2661" i="11"/>
  <c r="G2660" i="11"/>
  <c r="I2660" i="11"/>
  <c r="G2659" i="11"/>
  <c r="I2659" i="11"/>
  <c r="G2658" i="11"/>
  <c r="I2658" i="11"/>
  <c r="G2657" i="11"/>
  <c r="I2657" i="11"/>
  <c r="G2656" i="11"/>
  <c r="I2656" i="11"/>
  <c r="G2655" i="11"/>
  <c r="I2655" i="11"/>
  <c r="G2654" i="11"/>
  <c r="I2654" i="11"/>
  <c r="G2653" i="11"/>
  <c r="I2653" i="11"/>
  <c r="G2652" i="11"/>
  <c r="I2652" i="11"/>
  <c r="G2651" i="11"/>
  <c r="I2651" i="11"/>
  <c r="G2650" i="11"/>
  <c r="I2650" i="11"/>
  <c r="G2649" i="11"/>
  <c r="I2649" i="11"/>
  <c r="G2648" i="11"/>
  <c r="I2648" i="11"/>
  <c r="G2647" i="11"/>
  <c r="I2647" i="11"/>
  <c r="G2646" i="11"/>
  <c r="I2646" i="11"/>
  <c r="G2645" i="11"/>
  <c r="I2645" i="11"/>
  <c r="G2644" i="11"/>
  <c r="I2644" i="11"/>
  <c r="G2643" i="11"/>
  <c r="I2643" i="11"/>
  <c r="G2642" i="11"/>
  <c r="I2642" i="11"/>
  <c r="G2641" i="11"/>
  <c r="I2641" i="11"/>
  <c r="G2640" i="11"/>
  <c r="I2640" i="11"/>
  <c r="G2639" i="11"/>
  <c r="I2639" i="11"/>
  <c r="G2638" i="11"/>
  <c r="I2638" i="11"/>
  <c r="G2637" i="11"/>
  <c r="I2637" i="11"/>
  <c r="G2636" i="11"/>
  <c r="I2636" i="11"/>
  <c r="G2635" i="11"/>
  <c r="I2635" i="11"/>
  <c r="G2634" i="11"/>
  <c r="I2634" i="11"/>
  <c r="G2633" i="11"/>
  <c r="I2633" i="11"/>
  <c r="G2632" i="11"/>
  <c r="I2632" i="11"/>
  <c r="G2631" i="11"/>
  <c r="I2631" i="11"/>
  <c r="G2630" i="11"/>
  <c r="I2630" i="11"/>
  <c r="G2629" i="11"/>
  <c r="I2629" i="11"/>
  <c r="G2628" i="11"/>
  <c r="I2628" i="11"/>
  <c r="G2627" i="11"/>
  <c r="I2627" i="11"/>
  <c r="G2626" i="11"/>
  <c r="I2626" i="11"/>
  <c r="G2625" i="11"/>
  <c r="I2625" i="11"/>
  <c r="G2624" i="11"/>
  <c r="I2624" i="11"/>
  <c r="G2623" i="11"/>
  <c r="I2623" i="11"/>
  <c r="G2622" i="11"/>
  <c r="I2622" i="11"/>
  <c r="G2621" i="11"/>
  <c r="I2621" i="11"/>
  <c r="G2620" i="11"/>
  <c r="I2620" i="11"/>
  <c r="G2619" i="11"/>
  <c r="I2619" i="11"/>
  <c r="G2618" i="11"/>
  <c r="I2618" i="11"/>
  <c r="G2617" i="11"/>
  <c r="I2617" i="11"/>
  <c r="G2616" i="11"/>
  <c r="I2616" i="11"/>
  <c r="G2615" i="11"/>
  <c r="I2615" i="11"/>
  <c r="G2614" i="11"/>
  <c r="I2614" i="11"/>
  <c r="G2613" i="11"/>
  <c r="I2613" i="11"/>
  <c r="G2612" i="11"/>
  <c r="I2612" i="11"/>
  <c r="G2611" i="11"/>
  <c r="I2611" i="11"/>
  <c r="G2610" i="11"/>
  <c r="I2610" i="11"/>
  <c r="G2609" i="11"/>
  <c r="I2609" i="11"/>
  <c r="G2608" i="11"/>
  <c r="I2608" i="11"/>
  <c r="G2607" i="11"/>
  <c r="I2607" i="11"/>
  <c r="G2606" i="11"/>
  <c r="I2606" i="11"/>
  <c r="G2605" i="11"/>
  <c r="I2605" i="11"/>
  <c r="G2604" i="11"/>
  <c r="I2604" i="11"/>
  <c r="G2603" i="11"/>
  <c r="I2603" i="11"/>
  <c r="G2602" i="11"/>
  <c r="I2602" i="11"/>
  <c r="G2601" i="11"/>
  <c r="I2601" i="11"/>
  <c r="G2600" i="11"/>
  <c r="I2600" i="11"/>
  <c r="G2599" i="11"/>
  <c r="I2599" i="11"/>
  <c r="G2598" i="11"/>
  <c r="I2598" i="11"/>
  <c r="G2597" i="11"/>
  <c r="I2597" i="11"/>
  <c r="G2596" i="11"/>
  <c r="I2596" i="11"/>
  <c r="G2595" i="11"/>
  <c r="I2595" i="11"/>
  <c r="G2594" i="11"/>
  <c r="I2594" i="11"/>
  <c r="G2593" i="11"/>
  <c r="I2593" i="11"/>
  <c r="G2592" i="11"/>
  <c r="I2592" i="11"/>
  <c r="G2591" i="11"/>
  <c r="I2591" i="11"/>
  <c r="G2590" i="11"/>
  <c r="I2590" i="11"/>
  <c r="G2589" i="11"/>
  <c r="I2589" i="11"/>
  <c r="G2588" i="11"/>
  <c r="I2588" i="11"/>
  <c r="G2587" i="11"/>
  <c r="I2587" i="11"/>
  <c r="G2586" i="11"/>
  <c r="I2586" i="11"/>
  <c r="G2585" i="11"/>
  <c r="I2585" i="11"/>
  <c r="G2584" i="11"/>
  <c r="I2584" i="11"/>
  <c r="G2583" i="11"/>
  <c r="I2583" i="11"/>
  <c r="G2582" i="11"/>
  <c r="I2582" i="11"/>
  <c r="G2581" i="11"/>
  <c r="I2581" i="11"/>
  <c r="G2580" i="11"/>
  <c r="I2580" i="11"/>
  <c r="G2579" i="11"/>
  <c r="I2579" i="11"/>
  <c r="G2578" i="11"/>
  <c r="I2578" i="11"/>
  <c r="G2577" i="11"/>
  <c r="I2577" i="11"/>
  <c r="G2576" i="11"/>
  <c r="I2576" i="11"/>
  <c r="G2575" i="11"/>
  <c r="I2575" i="11"/>
  <c r="G2574" i="11"/>
  <c r="I2574" i="11"/>
  <c r="G2573" i="11"/>
  <c r="I2573" i="11"/>
  <c r="G2572" i="11"/>
  <c r="I2572" i="11"/>
  <c r="G2571" i="11"/>
  <c r="I2571" i="11"/>
  <c r="G2570" i="11"/>
  <c r="I2570" i="11"/>
  <c r="G2569" i="11"/>
  <c r="I2569" i="11"/>
  <c r="G2568" i="11"/>
  <c r="I2568" i="11"/>
  <c r="G2567" i="11"/>
  <c r="I2567" i="11"/>
  <c r="G2566" i="11"/>
  <c r="I2566" i="11"/>
  <c r="G2565" i="11"/>
  <c r="I2565" i="11"/>
  <c r="G2564" i="11"/>
  <c r="I2564" i="11"/>
  <c r="G2563" i="11"/>
  <c r="I2563" i="11"/>
  <c r="G2562" i="11"/>
  <c r="I2562" i="11"/>
  <c r="G2561" i="11"/>
  <c r="I2561" i="11"/>
  <c r="G2560" i="11"/>
  <c r="I2560" i="11"/>
  <c r="G2559" i="11"/>
  <c r="I2559" i="11"/>
  <c r="G2558" i="11"/>
  <c r="I2558" i="11"/>
  <c r="G2557" i="11"/>
  <c r="I2557" i="11"/>
  <c r="G2556" i="11"/>
  <c r="I2556" i="11"/>
  <c r="G2555" i="11"/>
  <c r="I2555" i="11"/>
  <c r="G2554" i="11"/>
  <c r="I2554" i="11"/>
  <c r="G2553" i="11"/>
  <c r="I2553" i="11"/>
  <c r="G2552" i="11"/>
  <c r="I2552" i="11"/>
  <c r="G2551" i="11"/>
  <c r="I2551" i="11"/>
  <c r="G2550" i="11"/>
  <c r="I2550" i="11"/>
  <c r="G2549" i="11"/>
  <c r="I2549" i="11"/>
  <c r="G2548" i="11"/>
  <c r="I2548" i="11"/>
  <c r="G2547" i="11"/>
  <c r="I2547" i="11"/>
  <c r="G2546" i="11"/>
  <c r="I2546" i="11"/>
  <c r="G2545" i="11"/>
  <c r="I2545" i="11"/>
  <c r="G2544" i="11"/>
  <c r="I2544" i="11"/>
  <c r="G2543" i="11"/>
  <c r="I2543" i="11"/>
  <c r="G2542" i="11"/>
  <c r="I2542" i="11"/>
  <c r="G2541" i="11"/>
  <c r="I2541" i="11"/>
  <c r="G2540" i="11"/>
  <c r="I2540" i="11"/>
  <c r="G2539" i="11"/>
  <c r="I2539" i="11"/>
  <c r="G2538" i="11"/>
  <c r="I2538" i="11"/>
  <c r="G2537" i="11"/>
  <c r="I2537" i="11"/>
  <c r="G2536" i="11"/>
  <c r="I2536" i="11"/>
  <c r="G2535" i="11"/>
  <c r="I2535" i="11"/>
  <c r="G2534" i="11"/>
  <c r="I2534" i="11"/>
  <c r="G2533" i="11"/>
  <c r="I2533" i="11"/>
  <c r="G2532" i="11"/>
  <c r="I2532" i="11"/>
  <c r="G2531" i="11"/>
  <c r="I2531" i="11"/>
  <c r="G2530" i="11"/>
  <c r="I2530" i="11"/>
  <c r="G2529" i="11"/>
  <c r="I2529" i="11"/>
  <c r="G2528" i="11"/>
  <c r="I2528" i="11"/>
  <c r="G2527" i="11"/>
  <c r="I2527" i="11"/>
  <c r="G2526" i="11"/>
  <c r="I2526" i="11"/>
  <c r="G2525" i="11"/>
  <c r="I2525" i="11"/>
  <c r="G2524" i="11"/>
  <c r="I2524" i="11"/>
  <c r="G2523" i="11"/>
  <c r="I2523" i="11"/>
  <c r="G2522" i="11"/>
  <c r="I2522" i="11"/>
  <c r="G2521" i="11"/>
  <c r="I2521" i="11"/>
  <c r="G2520" i="11"/>
  <c r="I2520" i="11"/>
  <c r="G2519" i="11"/>
  <c r="I2519" i="11"/>
  <c r="G2518" i="11"/>
  <c r="I2518" i="11"/>
  <c r="G2517" i="11"/>
  <c r="I2517" i="11"/>
  <c r="G2516" i="11"/>
  <c r="I2516" i="11"/>
  <c r="G2515" i="11"/>
  <c r="I2515" i="11"/>
  <c r="G2514" i="11"/>
  <c r="I2514" i="11"/>
  <c r="G2513" i="11"/>
  <c r="I2513" i="11"/>
  <c r="G2512" i="11"/>
  <c r="I2512" i="11"/>
  <c r="G2511" i="11"/>
  <c r="I2511" i="11"/>
  <c r="G2510" i="11"/>
  <c r="I2510" i="11"/>
  <c r="G2509" i="11"/>
  <c r="I2509" i="11"/>
  <c r="G2508" i="11"/>
  <c r="I2508" i="11"/>
  <c r="G2507" i="11"/>
  <c r="I2507" i="11"/>
  <c r="G2506" i="11"/>
  <c r="I2506" i="11"/>
  <c r="G2505" i="11"/>
  <c r="I2505" i="11"/>
  <c r="G2504" i="11"/>
  <c r="I2504" i="11"/>
  <c r="G2503" i="11"/>
  <c r="I2503" i="11"/>
  <c r="G2502" i="11"/>
  <c r="I2502" i="11"/>
  <c r="G2501" i="11"/>
  <c r="I2501" i="11"/>
  <c r="G2500" i="11"/>
  <c r="I2500" i="11"/>
  <c r="G2499" i="11"/>
  <c r="I2499" i="11"/>
  <c r="G2498" i="11"/>
  <c r="I2498" i="11"/>
  <c r="G2497" i="11"/>
  <c r="I2497" i="11"/>
  <c r="G2496" i="11"/>
  <c r="I2496" i="11"/>
  <c r="G2495" i="11"/>
  <c r="I2495" i="11"/>
  <c r="G2494" i="11"/>
  <c r="I2494" i="11"/>
  <c r="G2493" i="11"/>
  <c r="I2493" i="11"/>
  <c r="G2492" i="11"/>
  <c r="I2492" i="11"/>
  <c r="G2491" i="11"/>
  <c r="I2491" i="11"/>
  <c r="G2490" i="11"/>
  <c r="I2490" i="11"/>
  <c r="G2489" i="11"/>
  <c r="I2489" i="11"/>
  <c r="G2488" i="11"/>
  <c r="I2488" i="11"/>
  <c r="G2487" i="11"/>
  <c r="I2487" i="11"/>
  <c r="G2486" i="11"/>
  <c r="I2486" i="11"/>
  <c r="G2485" i="11"/>
  <c r="I2485" i="11"/>
  <c r="G2484" i="11"/>
  <c r="I2484" i="11"/>
  <c r="G2483" i="11"/>
  <c r="I2483" i="11"/>
  <c r="G2482" i="11"/>
  <c r="I2482" i="11"/>
  <c r="G2481" i="11"/>
  <c r="I2481" i="11"/>
  <c r="G2480" i="11"/>
  <c r="I2480" i="11"/>
  <c r="G2479" i="11"/>
  <c r="I2479" i="11"/>
  <c r="G2478" i="11"/>
  <c r="I2478" i="11"/>
  <c r="G2477" i="11"/>
  <c r="I2477" i="11"/>
  <c r="G2476" i="11"/>
  <c r="I2476" i="11"/>
  <c r="G2475" i="11"/>
  <c r="I2475" i="11"/>
  <c r="G2474" i="11"/>
  <c r="I2474" i="11"/>
  <c r="G2473" i="11"/>
  <c r="I2473" i="11"/>
  <c r="G2472" i="11"/>
  <c r="I2472" i="11"/>
  <c r="G2471" i="11"/>
  <c r="I2471" i="11"/>
  <c r="G2470" i="11"/>
  <c r="I2470" i="11"/>
  <c r="G2469" i="11"/>
  <c r="I2469" i="11"/>
  <c r="G2468" i="11"/>
  <c r="I2468" i="11"/>
  <c r="G2467" i="11"/>
  <c r="I2467" i="11"/>
  <c r="G2466" i="11"/>
  <c r="I2466" i="11"/>
  <c r="G2465" i="11"/>
  <c r="I2465" i="11"/>
  <c r="G2464" i="11"/>
  <c r="I2464" i="11"/>
  <c r="G2463" i="11"/>
  <c r="I2463" i="11"/>
  <c r="G2462" i="11"/>
  <c r="I2462" i="11"/>
  <c r="G2461" i="11"/>
  <c r="I2461" i="11"/>
  <c r="G2460" i="11"/>
  <c r="I2460" i="11"/>
  <c r="G2459" i="11"/>
  <c r="I2459" i="11"/>
  <c r="G2458" i="11"/>
  <c r="I2458" i="11"/>
  <c r="G2457" i="11"/>
  <c r="I2457" i="11"/>
  <c r="G2456" i="11"/>
  <c r="I2456" i="11"/>
  <c r="G2455" i="11"/>
  <c r="I2455" i="11"/>
  <c r="G2454" i="11"/>
  <c r="I2454" i="11"/>
  <c r="G2453" i="11"/>
  <c r="I2453" i="11"/>
  <c r="G2452" i="11"/>
  <c r="I2452" i="11"/>
  <c r="G2451" i="11"/>
  <c r="I2451" i="11"/>
  <c r="G2450" i="11"/>
  <c r="I2450" i="11"/>
  <c r="G2449" i="11"/>
  <c r="I2449" i="11"/>
  <c r="G2448" i="11"/>
  <c r="I2448" i="11"/>
  <c r="G2447" i="11"/>
  <c r="I2447" i="11"/>
  <c r="G2446" i="11"/>
  <c r="I2446" i="11"/>
  <c r="G2445" i="11"/>
  <c r="I2445" i="11"/>
  <c r="G2444" i="11"/>
  <c r="I2444" i="11"/>
  <c r="G2443" i="11"/>
  <c r="I2443" i="11"/>
  <c r="G2442" i="11"/>
  <c r="I2442" i="11"/>
  <c r="G2441" i="11"/>
  <c r="I2441" i="11"/>
  <c r="G2440" i="11"/>
  <c r="I2440" i="11"/>
  <c r="G2439" i="11"/>
  <c r="I2439" i="11"/>
  <c r="G2438" i="11"/>
  <c r="I2438" i="11"/>
  <c r="G2437" i="11"/>
  <c r="I2437" i="11"/>
  <c r="G2436" i="11"/>
  <c r="I2436" i="11"/>
  <c r="G2435" i="11"/>
  <c r="I2435" i="11"/>
  <c r="G2434" i="11"/>
  <c r="I2434" i="11"/>
  <c r="G2433" i="11"/>
  <c r="I2433" i="11"/>
  <c r="G2432" i="11"/>
  <c r="I2432" i="11"/>
  <c r="G2431" i="11"/>
  <c r="I2431" i="11"/>
  <c r="G2430" i="11"/>
  <c r="I2430" i="11"/>
  <c r="G2429" i="11"/>
  <c r="I2429" i="11"/>
  <c r="G2428" i="11"/>
  <c r="I2428" i="11"/>
  <c r="G2427" i="11"/>
  <c r="I2427" i="11"/>
  <c r="G2426" i="11"/>
  <c r="I2426" i="11"/>
  <c r="G2425" i="11"/>
  <c r="I2425" i="11"/>
  <c r="G2424" i="11"/>
  <c r="I2424" i="11"/>
  <c r="G2423" i="11"/>
  <c r="I2423" i="11"/>
  <c r="G2422" i="11"/>
  <c r="I2422" i="11"/>
  <c r="G2421" i="11"/>
  <c r="I2421" i="11"/>
  <c r="G2420" i="11"/>
  <c r="I2420" i="11"/>
  <c r="G2419" i="11"/>
  <c r="I2419" i="11"/>
  <c r="G2418" i="11"/>
  <c r="I2418" i="11"/>
  <c r="G2417" i="11"/>
  <c r="I2417" i="11"/>
  <c r="G2416" i="11"/>
  <c r="I2416" i="11"/>
  <c r="G2415" i="11"/>
  <c r="I2415" i="11"/>
  <c r="G2414" i="11"/>
  <c r="I2414" i="11"/>
  <c r="G2413" i="11"/>
  <c r="I2413" i="11"/>
  <c r="G2412" i="11"/>
  <c r="I2412" i="11"/>
  <c r="G2411" i="11"/>
  <c r="I2411" i="11"/>
  <c r="G2410" i="11"/>
  <c r="I2410" i="11"/>
  <c r="G2409" i="11"/>
  <c r="I2409" i="11"/>
  <c r="G2408" i="11"/>
  <c r="I2408" i="11"/>
  <c r="G2407" i="11"/>
  <c r="I2407" i="11"/>
  <c r="G2406" i="11"/>
  <c r="I2406" i="11"/>
  <c r="G2405" i="11"/>
  <c r="I2405" i="11"/>
  <c r="G2404" i="11"/>
  <c r="I2404" i="11"/>
  <c r="G2403" i="11"/>
  <c r="I2403" i="11"/>
  <c r="G2402" i="11"/>
  <c r="I2402" i="11"/>
  <c r="G2401" i="11"/>
  <c r="I2401" i="11"/>
  <c r="G2400" i="11"/>
  <c r="I2400" i="11"/>
  <c r="G2399" i="11"/>
  <c r="I2399" i="11"/>
  <c r="G2398" i="11"/>
  <c r="I2398" i="11"/>
  <c r="G2397" i="11"/>
  <c r="I2397" i="11"/>
  <c r="G2396" i="11"/>
  <c r="I2396" i="11"/>
  <c r="G2395" i="11"/>
  <c r="I2395" i="11"/>
  <c r="G2394" i="11"/>
  <c r="I2394" i="11"/>
  <c r="G2393" i="11"/>
  <c r="I2393" i="11"/>
  <c r="G2392" i="11"/>
  <c r="I2392" i="11"/>
  <c r="G2391" i="11"/>
  <c r="I2391" i="11"/>
  <c r="G2390" i="11"/>
  <c r="I2390" i="11"/>
  <c r="G2389" i="11"/>
  <c r="I2389" i="11"/>
  <c r="G2388" i="11"/>
  <c r="I2388" i="11"/>
  <c r="G2387" i="11"/>
  <c r="I2387" i="11"/>
  <c r="G2386" i="11"/>
  <c r="I2386" i="11"/>
  <c r="G2385" i="11"/>
  <c r="I2385" i="11"/>
  <c r="G2384" i="11"/>
  <c r="I2384" i="11"/>
  <c r="G2383" i="11"/>
  <c r="I2383" i="11"/>
  <c r="G2382" i="11"/>
  <c r="I2382" i="11"/>
  <c r="G2381" i="11"/>
  <c r="I2381" i="11"/>
  <c r="G2380" i="11"/>
  <c r="I2380" i="11"/>
  <c r="G2379" i="11"/>
  <c r="I2379" i="11"/>
  <c r="G2378" i="11"/>
  <c r="I2378" i="11"/>
  <c r="G2377" i="11"/>
  <c r="I2377" i="11"/>
  <c r="G2376" i="11"/>
  <c r="I2376" i="11"/>
  <c r="G2375" i="11"/>
  <c r="I2375" i="11"/>
  <c r="G2374" i="11"/>
  <c r="I2374" i="11"/>
  <c r="G2373" i="11"/>
  <c r="I2373" i="11"/>
  <c r="G2372" i="11"/>
  <c r="I2372" i="11"/>
  <c r="G2371" i="11"/>
  <c r="I2371" i="11"/>
  <c r="G2370" i="11"/>
  <c r="I2370" i="11"/>
  <c r="G2369" i="11"/>
  <c r="I2369" i="11"/>
  <c r="G2368" i="11"/>
  <c r="I2368" i="11"/>
  <c r="G2367" i="11"/>
  <c r="I2367" i="11"/>
  <c r="G2366" i="11"/>
  <c r="I2366" i="11"/>
  <c r="G2365" i="11"/>
  <c r="I2365" i="11"/>
  <c r="G2364" i="11"/>
  <c r="I2364" i="11"/>
  <c r="G2363" i="11"/>
  <c r="I2363" i="11"/>
  <c r="G2362" i="11"/>
  <c r="I2362" i="11"/>
  <c r="G2361" i="11"/>
  <c r="I2361" i="11"/>
  <c r="G2360" i="11"/>
  <c r="I2360" i="11"/>
  <c r="G2359" i="11"/>
  <c r="I2359" i="11"/>
  <c r="G2358" i="11"/>
  <c r="I2358" i="11"/>
  <c r="G2357" i="11"/>
  <c r="I2357" i="11"/>
  <c r="G2356" i="11"/>
  <c r="I2356" i="11"/>
  <c r="G2355" i="11"/>
  <c r="I2355" i="11"/>
  <c r="G2354" i="11"/>
  <c r="I2354" i="11"/>
  <c r="G2353" i="11"/>
  <c r="I2353" i="11"/>
  <c r="G2352" i="11"/>
  <c r="I2352" i="11"/>
  <c r="G2351" i="11"/>
  <c r="I2351" i="11"/>
  <c r="G2350" i="11"/>
  <c r="I2350" i="11"/>
  <c r="G2349" i="11"/>
  <c r="I2349" i="11"/>
  <c r="G2348" i="11"/>
  <c r="I2348" i="11"/>
  <c r="G2347" i="11"/>
  <c r="I2347" i="11"/>
  <c r="G2346" i="11"/>
  <c r="I2346" i="11"/>
  <c r="G2345" i="11"/>
  <c r="I2345" i="11"/>
  <c r="G2344" i="11"/>
  <c r="I2344" i="11"/>
  <c r="G2343" i="11"/>
  <c r="I2343" i="11"/>
  <c r="G2342" i="11"/>
  <c r="I2342" i="11"/>
  <c r="G2341" i="11"/>
  <c r="I2341" i="11"/>
  <c r="G2340" i="11"/>
  <c r="I2340" i="11"/>
  <c r="G2339" i="11"/>
  <c r="I2339" i="11"/>
  <c r="G2338" i="11"/>
  <c r="I2338" i="11"/>
  <c r="G2337" i="11"/>
  <c r="I2337" i="11"/>
  <c r="G2336" i="11"/>
  <c r="I2336" i="11"/>
  <c r="G2335" i="11"/>
  <c r="I2335" i="11"/>
  <c r="G2334" i="11"/>
  <c r="I2334" i="11"/>
  <c r="G2333" i="11"/>
  <c r="I2333" i="11"/>
  <c r="G2332" i="11"/>
  <c r="I2332" i="11"/>
  <c r="G2331" i="11"/>
  <c r="I2331" i="11"/>
  <c r="G2330" i="11"/>
  <c r="I2330" i="11"/>
  <c r="G2329" i="11"/>
  <c r="I2329" i="11"/>
  <c r="G2328" i="11"/>
  <c r="I2328" i="11"/>
  <c r="G2327" i="11"/>
  <c r="I2327" i="11"/>
  <c r="G2326" i="11"/>
  <c r="I2326" i="11"/>
  <c r="G2325" i="11"/>
  <c r="I2325" i="11"/>
  <c r="G2324" i="11"/>
  <c r="I2324" i="11"/>
  <c r="G2323" i="11"/>
  <c r="I2323" i="11"/>
  <c r="G2322" i="11"/>
  <c r="I2322" i="11"/>
  <c r="G2321" i="11"/>
  <c r="I2321" i="11"/>
  <c r="G2320" i="11"/>
  <c r="I2320" i="11"/>
  <c r="G2319" i="11"/>
  <c r="I2319" i="11"/>
  <c r="G2318" i="11"/>
  <c r="I2318" i="11"/>
  <c r="G2317" i="11"/>
  <c r="I2317" i="11"/>
  <c r="G2316" i="11"/>
  <c r="I2316" i="11"/>
  <c r="G2315" i="11"/>
  <c r="I2315" i="11"/>
  <c r="G2314" i="11"/>
  <c r="I2314" i="11"/>
  <c r="G2313" i="11"/>
  <c r="I2313" i="11"/>
  <c r="G2312" i="11"/>
  <c r="I2312" i="11"/>
  <c r="G2311" i="11"/>
  <c r="I2311" i="11"/>
  <c r="G2310" i="11"/>
  <c r="I2310" i="11"/>
  <c r="G2309" i="11"/>
  <c r="I2309" i="11"/>
  <c r="G2308" i="11"/>
  <c r="I2308" i="11"/>
  <c r="G2307" i="11"/>
  <c r="I2307" i="11"/>
  <c r="G2306" i="11"/>
  <c r="I2306" i="11"/>
  <c r="G2305" i="11"/>
  <c r="I2305" i="11"/>
  <c r="G2304" i="11"/>
  <c r="I2304" i="11"/>
  <c r="G2303" i="11"/>
  <c r="I2303" i="11"/>
  <c r="G2302" i="11"/>
  <c r="I2302" i="11"/>
  <c r="G2301" i="11"/>
  <c r="I2301" i="11"/>
  <c r="G2300" i="11"/>
  <c r="I2300" i="11"/>
  <c r="G2299" i="11"/>
  <c r="I2299" i="11"/>
  <c r="G2298" i="11"/>
  <c r="I2298" i="11"/>
  <c r="G2297" i="11"/>
  <c r="I2297" i="11"/>
  <c r="G2296" i="11"/>
  <c r="I2296" i="11"/>
  <c r="G2295" i="11"/>
  <c r="I2295" i="11"/>
  <c r="G2294" i="11"/>
  <c r="I2294" i="11"/>
  <c r="G2293" i="11"/>
  <c r="I2293" i="11"/>
  <c r="G2292" i="11"/>
  <c r="I2292" i="11"/>
  <c r="G2291" i="11"/>
  <c r="I2291" i="11"/>
  <c r="G2290" i="11"/>
  <c r="I2290" i="11"/>
  <c r="G2289" i="11"/>
  <c r="I2289" i="11"/>
  <c r="G2288" i="11"/>
  <c r="I2288" i="11"/>
  <c r="G2287" i="11"/>
  <c r="I2287" i="11"/>
  <c r="G2286" i="11"/>
  <c r="I2286" i="11"/>
  <c r="G2285" i="11"/>
  <c r="I2285" i="11"/>
  <c r="G2284" i="11"/>
  <c r="I2284" i="11"/>
  <c r="G2283" i="11"/>
  <c r="I2283" i="11"/>
  <c r="G2282" i="11"/>
  <c r="I2282" i="11"/>
  <c r="G2281" i="11"/>
  <c r="I2281" i="11"/>
  <c r="G2280" i="11"/>
  <c r="I2280" i="11"/>
  <c r="G2279" i="11"/>
  <c r="I2279" i="11"/>
  <c r="G2278" i="11"/>
  <c r="I2278" i="11"/>
  <c r="G2277" i="11"/>
  <c r="I2277" i="11"/>
  <c r="G2276" i="11"/>
  <c r="I2276" i="11"/>
  <c r="G2275" i="11"/>
  <c r="I2275" i="11"/>
  <c r="G2274" i="11"/>
  <c r="I2274" i="11"/>
  <c r="G2273" i="11"/>
  <c r="I2273" i="11"/>
  <c r="G2272" i="11"/>
  <c r="I2272" i="11"/>
  <c r="G2271" i="11"/>
  <c r="I2271" i="11"/>
  <c r="G2270" i="11"/>
  <c r="I2270" i="11"/>
  <c r="G2269" i="11"/>
  <c r="I2269" i="11"/>
  <c r="G2268" i="11"/>
  <c r="I2268" i="11"/>
  <c r="G2267" i="11"/>
  <c r="I2267" i="11"/>
  <c r="G2266" i="11"/>
  <c r="I2266" i="11"/>
  <c r="G2265" i="11"/>
  <c r="I2265" i="11"/>
  <c r="G2264" i="11"/>
  <c r="I2264" i="11"/>
  <c r="G2263" i="11"/>
  <c r="I2263" i="11"/>
  <c r="G2262" i="11"/>
  <c r="I2262" i="11"/>
  <c r="G2261" i="11"/>
  <c r="I2261" i="11"/>
  <c r="G2260" i="11"/>
  <c r="I2260" i="11"/>
  <c r="G2259" i="11"/>
  <c r="I2259" i="11"/>
  <c r="G2258" i="11"/>
  <c r="I2258" i="11"/>
  <c r="G2257" i="11"/>
  <c r="I2257" i="11"/>
  <c r="G2256" i="11"/>
  <c r="I2256" i="11"/>
  <c r="G2255" i="11"/>
  <c r="I2255" i="11"/>
  <c r="G2254" i="11"/>
  <c r="I2254" i="11"/>
  <c r="G2253" i="11"/>
  <c r="I2253" i="11"/>
  <c r="G2252" i="11"/>
  <c r="I2252" i="11"/>
  <c r="G2251" i="11"/>
  <c r="I2251" i="11"/>
  <c r="G2250" i="11"/>
  <c r="I2250" i="11"/>
  <c r="G2249" i="11"/>
  <c r="I2249" i="11"/>
  <c r="G2248" i="11"/>
  <c r="I2248" i="11"/>
  <c r="G2247" i="11"/>
  <c r="I2247" i="11"/>
  <c r="G2246" i="11"/>
  <c r="I2246" i="11"/>
  <c r="G2245" i="11"/>
  <c r="I2245" i="11"/>
  <c r="G2244" i="11"/>
  <c r="I2244" i="11"/>
  <c r="G2243" i="11"/>
  <c r="I2243" i="11"/>
  <c r="G2242" i="11"/>
  <c r="I2242" i="11"/>
  <c r="G2241" i="11"/>
  <c r="I2241" i="11"/>
  <c r="G2240" i="11"/>
  <c r="I2240" i="11"/>
  <c r="G2239" i="11"/>
  <c r="I2239" i="11"/>
  <c r="G2238" i="11"/>
  <c r="I2238" i="11"/>
  <c r="G2237" i="11"/>
  <c r="I2237" i="11"/>
  <c r="G2236" i="11"/>
  <c r="I2236" i="11"/>
  <c r="G2235" i="11"/>
  <c r="I2235" i="11"/>
  <c r="G2234" i="11"/>
  <c r="I2234" i="11"/>
  <c r="G2233" i="11"/>
  <c r="I2233" i="11"/>
  <c r="G2232" i="11"/>
  <c r="I2232" i="11"/>
  <c r="G2231" i="11"/>
  <c r="I2231" i="11"/>
  <c r="G2230" i="11"/>
  <c r="I2230" i="11"/>
  <c r="G2229" i="11"/>
  <c r="I2229" i="11"/>
  <c r="G2228" i="11"/>
  <c r="I2228" i="11"/>
  <c r="G2227" i="11"/>
  <c r="I2227" i="11"/>
  <c r="G2226" i="11"/>
  <c r="I2226" i="11"/>
  <c r="G2225" i="11"/>
  <c r="I2225" i="11"/>
  <c r="G2224" i="11"/>
  <c r="I2224" i="11"/>
  <c r="G2223" i="11"/>
  <c r="I2223" i="11"/>
  <c r="G2222" i="11"/>
  <c r="I2222" i="11"/>
  <c r="G2221" i="11"/>
  <c r="I2221" i="11"/>
  <c r="G2220" i="11"/>
  <c r="I2220" i="11"/>
  <c r="G2219" i="11"/>
  <c r="I2219" i="11"/>
  <c r="G2218" i="11"/>
  <c r="I2218" i="11"/>
  <c r="G2217" i="11"/>
  <c r="I2217" i="11"/>
  <c r="G2216" i="11"/>
  <c r="I2216" i="11"/>
  <c r="G2215" i="11"/>
  <c r="I2215" i="11"/>
  <c r="G2214" i="11"/>
  <c r="I2214" i="11"/>
  <c r="G2213" i="11"/>
  <c r="I2213" i="11"/>
  <c r="G2212" i="11"/>
  <c r="I2212" i="11"/>
  <c r="G2211" i="11"/>
  <c r="I2211" i="11"/>
  <c r="G2210" i="11"/>
  <c r="I2210" i="11"/>
  <c r="G2209" i="11"/>
  <c r="I2209" i="11"/>
  <c r="G2208" i="11"/>
  <c r="I2208" i="11"/>
  <c r="G2207" i="11"/>
  <c r="I2207" i="11"/>
  <c r="G2206" i="11"/>
  <c r="I2206" i="11"/>
  <c r="G2205" i="11"/>
  <c r="I2205" i="11"/>
  <c r="G2204" i="11"/>
  <c r="I2204" i="11"/>
  <c r="G2203" i="11"/>
  <c r="I2203" i="11"/>
  <c r="G2202" i="11"/>
  <c r="I2202" i="11"/>
  <c r="G2201" i="11"/>
  <c r="I2201" i="11"/>
  <c r="G2200" i="11"/>
  <c r="I2200" i="11"/>
  <c r="G2199" i="11"/>
  <c r="I2199" i="11"/>
  <c r="G2198" i="11"/>
  <c r="I2198" i="11"/>
  <c r="G2197" i="11"/>
  <c r="I2197" i="11"/>
  <c r="G2196" i="11"/>
  <c r="I2196" i="11"/>
  <c r="G2195" i="11"/>
  <c r="I2195" i="11"/>
  <c r="G2194" i="11"/>
  <c r="I2194" i="11"/>
  <c r="G2193" i="11"/>
  <c r="I2193" i="11"/>
  <c r="G2192" i="11"/>
  <c r="I2192" i="11"/>
  <c r="G2191" i="11"/>
  <c r="I2191" i="11"/>
  <c r="G2190" i="11"/>
  <c r="I2190" i="11"/>
  <c r="G2189" i="11"/>
  <c r="I2189" i="11"/>
  <c r="G2188" i="11"/>
  <c r="I2188" i="11"/>
  <c r="G2187" i="11"/>
  <c r="I2187" i="11"/>
  <c r="G2186" i="11"/>
  <c r="I2186" i="11"/>
  <c r="G2185" i="11"/>
  <c r="I2185" i="11"/>
  <c r="G2184" i="11"/>
  <c r="I2184" i="11"/>
  <c r="G2183" i="11"/>
  <c r="I2183" i="11"/>
  <c r="G2182" i="11"/>
  <c r="I2182" i="11"/>
  <c r="G2181" i="11"/>
  <c r="I2181" i="11"/>
  <c r="G2180" i="11"/>
  <c r="I2180" i="11"/>
  <c r="G2179" i="11"/>
  <c r="I2179" i="11"/>
  <c r="G2178" i="11"/>
  <c r="I2178" i="11"/>
  <c r="G2177" i="11"/>
  <c r="I2177" i="11"/>
  <c r="G2176" i="11"/>
  <c r="I2176" i="11"/>
  <c r="G2175" i="11"/>
  <c r="I2175" i="11"/>
  <c r="G2174" i="11"/>
  <c r="I2174" i="11"/>
  <c r="G2173" i="11"/>
  <c r="I2173" i="11"/>
  <c r="G2172" i="11"/>
  <c r="I2172" i="11"/>
  <c r="G2171" i="11"/>
  <c r="I2171" i="11"/>
  <c r="G2170" i="11"/>
  <c r="I2170" i="11"/>
  <c r="G2169" i="11"/>
  <c r="I2169" i="11"/>
  <c r="G2168" i="11"/>
  <c r="I2168" i="11"/>
  <c r="G2167" i="11"/>
  <c r="I2167" i="11"/>
  <c r="G2166" i="11"/>
  <c r="I2166" i="11"/>
  <c r="G2165" i="11"/>
  <c r="I2165" i="11"/>
  <c r="G2164" i="11"/>
  <c r="I2164" i="11"/>
  <c r="G2163" i="11"/>
  <c r="I2163" i="11"/>
  <c r="G2162" i="11"/>
  <c r="I2162" i="11"/>
  <c r="G2161" i="11"/>
  <c r="I2161" i="11"/>
  <c r="G2160" i="11"/>
  <c r="I2160" i="11"/>
  <c r="G2159" i="11"/>
  <c r="I2159" i="11"/>
  <c r="G2158" i="11"/>
  <c r="I2158" i="11"/>
  <c r="G2157" i="11"/>
  <c r="I2157" i="11"/>
  <c r="G2156" i="11"/>
  <c r="I2156" i="11"/>
  <c r="G2155" i="11"/>
  <c r="I2155" i="11"/>
  <c r="G2154" i="11"/>
  <c r="I2154" i="11"/>
  <c r="G2153" i="11"/>
  <c r="I2153" i="11"/>
  <c r="G2152" i="11"/>
  <c r="I2152" i="11"/>
  <c r="G2151" i="11"/>
  <c r="I2151" i="11"/>
  <c r="G2150" i="11"/>
  <c r="I2150" i="11"/>
  <c r="G2149" i="11"/>
  <c r="I2149" i="11"/>
  <c r="G2148" i="11"/>
  <c r="I2148" i="11"/>
  <c r="G2147" i="11"/>
  <c r="I2147" i="11"/>
  <c r="G2146" i="11"/>
  <c r="I2146" i="11"/>
  <c r="G2145" i="11"/>
  <c r="I2145" i="11"/>
  <c r="G2144" i="11"/>
  <c r="I2144" i="11"/>
  <c r="G2143" i="11"/>
  <c r="I2143" i="11"/>
  <c r="G2142" i="11"/>
  <c r="I2142" i="11"/>
  <c r="G2141" i="11"/>
  <c r="I2141" i="11"/>
  <c r="G2140" i="11"/>
  <c r="I2140" i="11"/>
  <c r="G2139" i="11"/>
  <c r="I2139" i="11"/>
  <c r="G2138" i="11"/>
  <c r="I2138" i="11"/>
  <c r="G2137" i="11"/>
  <c r="I2137" i="11"/>
  <c r="G2136" i="11"/>
  <c r="I2136" i="11"/>
  <c r="G2135" i="11"/>
  <c r="I2135" i="11"/>
  <c r="G2134" i="11"/>
  <c r="I2134" i="11"/>
  <c r="G2133" i="11"/>
  <c r="I2133" i="11"/>
  <c r="G2132" i="11"/>
  <c r="I2132" i="11"/>
  <c r="G2131" i="11"/>
  <c r="I2131" i="11"/>
  <c r="G2130" i="11"/>
  <c r="I2130" i="11"/>
  <c r="G2129" i="11"/>
  <c r="I2129" i="11"/>
  <c r="G2128" i="11"/>
  <c r="I2128" i="11"/>
  <c r="G2127" i="11"/>
  <c r="I2127" i="11"/>
  <c r="G2126" i="11"/>
  <c r="I2126" i="11"/>
  <c r="G2125" i="11"/>
  <c r="I2125" i="11"/>
  <c r="G2124" i="11"/>
  <c r="I2124" i="11"/>
  <c r="G2123" i="11"/>
  <c r="I2123" i="11"/>
  <c r="G2122" i="11"/>
  <c r="I2122" i="11"/>
  <c r="G2121" i="11"/>
  <c r="I2121" i="11"/>
  <c r="G2120" i="11"/>
  <c r="I2120" i="11"/>
  <c r="G2119" i="11"/>
  <c r="I2119" i="11"/>
  <c r="G2118" i="11"/>
  <c r="I2118" i="11"/>
  <c r="G2117" i="11"/>
  <c r="I2117" i="11"/>
  <c r="G2116" i="11"/>
  <c r="I2116" i="11"/>
  <c r="G2115" i="11"/>
  <c r="I2115" i="11"/>
  <c r="G2114" i="11"/>
  <c r="I2114" i="11"/>
  <c r="G2113" i="11"/>
  <c r="I2113" i="11"/>
  <c r="G2112" i="11"/>
  <c r="I2112" i="11"/>
  <c r="G2111" i="11"/>
  <c r="I2111" i="11"/>
  <c r="G2110" i="11"/>
  <c r="I2110" i="11"/>
  <c r="G2109" i="11"/>
  <c r="I2109" i="11"/>
  <c r="G2108" i="11"/>
  <c r="I2108" i="11"/>
  <c r="G2107" i="11"/>
  <c r="I2107" i="11"/>
  <c r="G2106" i="11"/>
  <c r="I2106" i="11"/>
  <c r="G2105" i="11"/>
  <c r="I2105" i="11"/>
  <c r="G2104" i="11"/>
  <c r="I2104" i="11"/>
  <c r="G2103" i="11"/>
  <c r="I2103" i="11"/>
  <c r="G2102" i="11"/>
  <c r="I2102" i="11"/>
  <c r="G2101" i="11"/>
  <c r="I2101" i="11"/>
  <c r="G2100" i="11"/>
  <c r="I2100" i="11"/>
  <c r="G2099" i="11"/>
  <c r="I2099" i="11"/>
  <c r="G2098" i="11"/>
  <c r="I2098" i="11"/>
  <c r="G2097" i="11"/>
  <c r="I2097" i="11"/>
  <c r="G2096" i="11"/>
  <c r="I2096" i="11"/>
  <c r="G2095" i="11"/>
  <c r="I2095" i="11"/>
  <c r="G2094" i="11"/>
  <c r="I2094" i="11"/>
  <c r="G2093" i="11"/>
  <c r="I2093" i="11"/>
  <c r="G2092" i="11"/>
  <c r="I2092" i="11"/>
  <c r="G2091" i="11"/>
  <c r="I2091" i="11"/>
  <c r="G2090" i="11"/>
  <c r="I2090" i="11"/>
  <c r="G2089" i="11"/>
  <c r="I2089" i="11"/>
  <c r="G2088" i="11"/>
  <c r="I2088" i="11"/>
  <c r="G2087" i="11"/>
  <c r="I2087" i="11"/>
  <c r="G2086" i="11"/>
  <c r="I2086" i="11"/>
  <c r="G2085" i="11"/>
  <c r="I2085" i="11"/>
  <c r="G2084" i="11"/>
  <c r="I2084" i="11"/>
  <c r="G2083" i="11"/>
  <c r="I2083" i="11"/>
  <c r="G2082" i="11"/>
  <c r="I2082" i="11"/>
  <c r="G2081" i="11"/>
  <c r="I2081" i="11"/>
  <c r="G2080" i="11"/>
  <c r="I2080" i="11"/>
  <c r="G2079" i="11"/>
  <c r="I2079" i="11"/>
  <c r="G2078" i="11"/>
  <c r="I2078" i="11"/>
  <c r="G2077" i="11"/>
  <c r="I2077" i="11"/>
  <c r="G2076" i="11"/>
  <c r="I2076" i="11"/>
  <c r="G2075" i="11"/>
  <c r="I2075" i="11"/>
  <c r="G2074" i="11"/>
  <c r="I2074" i="11"/>
  <c r="G2073" i="11"/>
  <c r="I2073" i="11"/>
  <c r="G2072" i="11"/>
  <c r="I2072" i="11"/>
  <c r="G2071" i="11"/>
  <c r="I2071" i="11"/>
  <c r="G2070" i="11"/>
  <c r="I2070" i="11"/>
  <c r="G2069" i="11"/>
  <c r="I2069" i="11"/>
  <c r="G2068" i="11"/>
  <c r="I2068" i="11"/>
  <c r="G2067" i="11"/>
  <c r="I2067" i="11"/>
  <c r="G2066" i="11"/>
  <c r="I2066" i="11"/>
  <c r="G2065" i="11"/>
  <c r="I2065" i="11"/>
  <c r="G2064" i="11"/>
  <c r="I2064" i="11"/>
  <c r="G2063" i="11"/>
  <c r="I2063" i="11"/>
  <c r="G2062" i="11"/>
  <c r="I2062" i="11"/>
  <c r="G2061" i="11"/>
  <c r="I2061" i="11"/>
  <c r="G2060" i="11"/>
  <c r="I2060" i="11"/>
  <c r="G2059" i="11"/>
  <c r="I2059" i="11"/>
  <c r="G2058" i="11"/>
  <c r="I2058" i="11"/>
  <c r="G2057" i="11"/>
  <c r="I2057" i="11"/>
  <c r="G2056" i="11"/>
  <c r="I2056" i="11"/>
  <c r="G2055" i="11"/>
  <c r="I2055" i="11"/>
  <c r="G2054" i="11"/>
  <c r="I2054" i="11"/>
  <c r="G2053" i="11"/>
  <c r="I2053" i="11"/>
  <c r="G2052" i="11"/>
  <c r="I2052" i="11"/>
  <c r="G2051" i="11"/>
  <c r="I2051" i="11"/>
  <c r="G2050" i="11"/>
  <c r="I2050" i="11"/>
  <c r="G2049" i="11"/>
  <c r="I2049" i="11"/>
  <c r="G2048" i="11"/>
  <c r="I2048" i="11"/>
  <c r="G2047" i="11"/>
  <c r="I2047" i="11"/>
  <c r="G2046" i="11"/>
  <c r="I2046" i="11"/>
  <c r="G2045" i="11"/>
  <c r="I2045" i="11"/>
  <c r="G2044" i="11"/>
  <c r="I2044" i="11"/>
  <c r="G2043" i="11"/>
  <c r="I2043" i="11"/>
  <c r="G2042" i="11"/>
  <c r="I2042" i="11"/>
  <c r="G2041" i="11"/>
  <c r="I2041" i="11"/>
  <c r="G2040" i="11"/>
  <c r="I2040" i="11"/>
  <c r="G2039" i="11"/>
  <c r="I2039" i="11"/>
  <c r="G2038" i="11"/>
  <c r="I2038" i="11"/>
  <c r="G2037" i="11"/>
  <c r="I2037" i="11"/>
  <c r="G2036" i="11"/>
  <c r="I2036" i="11"/>
  <c r="G2035" i="11"/>
  <c r="I2035" i="11"/>
  <c r="G2034" i="11"/>
  <c r="I2034" i="11"/>
  <c r="G2033" i="11"/>
  <c r="I2033" i="11"/>
  <c r="G2032" i="11"/>
  <c r="I2032" i="11"/>
  <c r="G2031" i="11"/>
  <c r="I2031" i="11"/>
  <c r="G2030" i="11"/>
  <c r="I2030" i="11"/>
  <c r="G2029" i="11"/>
  <c r="I2029" i="11"/>
  <c r="G2028" i="11"/>
  <c r="I2028" i="11"/>
  <c r="G2027" i="11"/>
  <c r="I2027" i="11"/>
  <c r="G2026" i="11"/>
  <c r="I2026" i="11"/>
  <c r="G2025" i="11"/>
  <c r="I2025" i="11"/>
  <c r="G2024" i="11"/>
  <c r="I2024" i="11"/>
  <c r="G2023" i="11"/>
  <c r="I2023" i="11"/>
  <c r="G2022" i="11"/>
  <c r="I2022" i="11"/>
  <c r="G2021" i="11"/>
  <c r="I2021" i="11"/>
  <c r="G2020" i="11"/>
  <c r="I2020" i="11"/>
  <c r="G2019" i="11"/>
  <c r="I2019" i="11"/>
  <c r="G2018" i="11"/>
  <c r="I2018" i="11"/>
  <c r="G2017" i="11"/>
  <c r="I2017" i="11"/>
  <c r="G2016" i="11"/>
  <c r="I2016" i="11"/>
  <c r="G2015" i="11"/>
  <c r="I2015" i="11"/>
  <c r="G2014" i="11"/>
  <c r="I2014" i="11"/>
  <c r="G2013" i="11"/>
  <c r="I2013" i="11"/>
  <c r="G2012" i="11"/>
  <c r="I2012" i="11"/>
  <c r="G2011" i="11"/>
  <c r="I2011" i="11"/>
  <c r="G2010" i="11"/>
  <c r="I2010" i="11"/>
  <c r="G2009" i="11"/>
  <c r="I2009" i="11"/>
  <c r="G2008" i="11"/>
  <c r="I2008" i="11"/>
  <c r="G2007" i="11"/>
  <c r="I2007" i="11"/>
  <c r="G2006" i="11"/>
  <c r="I2006" i="11"/>
  <c r="G2005" i="11"/>
  <c r="I2005" i="11"/>
  <c r="G2004" i="11"/>
  <c r="I2004" i="11"/>
  <c r="G2003" i="11"/>
  <c r="I2003" i="11"/>
  <c r="G2002" i="11"/>
  <c r="I2002" i="11"/>
  <c r="G2001" i="11"/>
  <c r="I2001" i="11"/>
  <c r="G2000" i="11"/>
  <c r="I2000" i="11"/>
  <c r="G1999" i="11"/>
  <c r="I1999" i="11"/>
  <c r="G1998" i="11"/>
  <c r="I1998" i="11"/>
  <c r="G1997" i="11"/>
  <c r="I1997" i="11"/>
  <c r="G1996" i="11"/>
  <c r="I1996" i="11"/>
  <c r="G1995" i="11"/>
  <c r="I1995" i="11"/>
  <c r="G1994" i="11"/>
  <c r="I1994" i="11"/>
  <c r="G1993" i="11"/>
  <c r="I1993" i="11"/>
  <c r="G1992" i="11"/>
  <c r="I1992" i="11"/>
  <c r="G1991" i="11"/>
  <c r="I1991" i="11"/>
  <c r="G1990" i="11"/>
  <c r="I1990" i="11"/>
  <c r="G1989" i="11"/>
  <c r="I1989" i="11"/>
  <c r="G1988" i="11"/>
  <c r="I1988" i="11"/>
  <c r="G1987" i="11"/>
  <c r="I1987" i="11"/>
  <c r="G1986" i="11"/>
  <c r="I1986" i="11"/>
  <c r="G1985" i="11"/>
  <c r="I1985" i="11"/>
  <c r="G1984" i="11"/>
  <c r="I1984" i="11"/>
  <c r="G1983" i="11"/>
  <c r="I1983" i="11"/>
  <c r="G1982" i="11"/>
  <c r="I1982" i="11"/>
  <c r="G1981" i="11"/>
  <c r="I1981" i="11"/>
  <c r="G1980" i="11"/>
  <c r="I1980" i="11"/>
  <c r="G1979" i="11"/>
  <c r="I1979" i="11"/>
  <c r="G1978" i="11"/>
  <c r="I1978" i="11"/>
  <c r="G1977" i="11"/>
  <c r="I1977" i="11"/>
  <c r="G1976" i="11"/>
  <c r="I1976" i="11"/>
  <c r="G1975" i="11"/>
  <c r="I1975" i="11"/>
  <c r="G1974" i="11"/>
  <c r="I1974" i="11"/>
  <c r="G1973" i="11"/>
  <c r="I1973" i="11"/>
  <c r="G1972" i="11"/>
  <c r="I1972" i="11"/>
  <c r="G1971" i="11"/>
  <c r="I1971" i="11"/>
  <c r="G1970" i="11"/>
  <c r="I1970" i="11"/>
  <c r="G1969" i="11"/>
  <c r="I1969" i="11"/>
  <c r="G1968" i="11"/>
  <c r="I1968" i="11"/>
  <c r="G1967" i="11"/>
  <c r="I1967" i="11"/>
  <c r="G1966" i="11"/>
  <c r="I1966" i="11"/>
  <c r="G1965" i="11"/>
  <c r="I1965" i="11"/>
  <c r="G1964" i="11"/>
  <c r="I1964" i="11"/>
  <c r="G1963" i="11"/>
  <c r="I1963" i="11"/>
  <c r="G1962" i="11"/>
  <c r="I1962" i="11"/>
  <c r="G1961" i="11"/>
  <c r="I1961" i="11"/>
  <c r="G1960" i="11"/>
  <c r="I1960" i="11"/>
  <c r="G1959" i="11"/>
  <c r="I1959" i="11"/>
  <c r="G1958" i="11"/>
  <c r="I1958" i="11"/>
  <c r="G1957" i="11"/>
  <c r="I1957" i="11"/>
  <c r="G1956" i="11"/>
  <c r="I1956" i="11"/>
  <c r="G1955" i="11"/>
  <c r="I1955" i="11"/>
  <c r="G1954" i="11"/>
  <c r="I1954" i="11"/>
  <c r="G1953" i="11"/>
  <c r="I1953" i="11"/>
  <c r="G1952" i="11"/>
  <c r="I1952" i="11"/>
  <c r="G1951" i="11"/>
  <c r="I1951" i="11"/>
  <c r="G1950" i="11"/>
  <c r="I1950" i="11"/>
  <c r="G1949" i="11"/>
  <c r="I1949" i="11"/>
  <c r="G1948" i="11"/>
  <c r="I1948" i="11"/>
  <c r="G1947" i="11"/>
  <c r="I1947" i="11"/>
  <c r="G1946" i="11"/>
  <c r="I1946" i="11"/>
  <c r="G1945" i="11"/>
  <c r="I1945" i="11"/>
  <c r="G1944" i="11"/>
  <c r="I1944" i="11"/>
  <c r="G1943" i="11"/>
  <c r="I1943" i="11"/>
  <c r="G1942" i="11"/>
  <c r="I1942" i="11"/>
  <c r="G1941" i="11"/>
  <c r="I1941" i="11"/>
  <c r="G1940" i="11"/>
  <c r="I1940" i="11"/>
  <c r="G1939" i="11"/>
  <c r="I1939" i="11"/>
  <c r="G1938" i="11"/>
  <c r="I1938" i="11"/>
  <c r="G1937" i="11"/>
  <c r="I1937" i="11"/>
  <c r="G1936" i="11"/>
  <c r="I1936" i="11"/>
  <c r="G1935" i="11"/>
  <c r="I1935" i="11"/>
  <c r="G1934" i="11"/>
  <c r="I1934" i="11"/>
  <c r="G1933" i="11"/>
  <c r="I1933" i="11"/>
  <c r="G1932" i="11"/>
  <c r="I1932" i="11"/>
  <c r="G1931" i="11"/>
  <c r="I1931" i="11"/>
  <c r="G1930" i="11"/>
  <c r="I1930" i="11"/>
  <c r="G1929" i="11"/>
  <c r="I1929" i="11"/>
  <c r="G1928" i="11"/>
  <c r="I1928" i="11"/>
  <c r="G1927" i="11"/>
  <c r="I1927" i="11"/>
  <c r="G1926" i="11"/>
  <c r="I1926" i="11"/>
  <c r="G1925" i="11"/>
  <c r="I1925" i="11"/>
  <c r="G1924" i="11"/>
  <c r="I1924" i="11"/>
  <c r="G1923" i="11"/>
  <c r="I1923" i="11"/>
  <c r="G1922" i="11"/>
  <c r="I1922" i="11"/>
  <c r="G1921" i="11"/>
  <c r="I1921" i="11"/>
  <c r="G1920" i="11"/>
  <c r="I1920" i="11"/>
  <c r="G1919" i="11"/>
  <c r="I1919" i="11"/>
  <c r="G1918" i="11"/>
  <c r="I1918" i="11"/>
  <c r="G1917" i="11"/>
  <c r="I1917" i="11"/>
  <c r="G1916" i="11"/>
  <c r="I1916" i="11"/>
  <c r="G1915" i="11"/>
  <c r="I1915" i="11"/>
  <c r="G1914" i="11"/>
  <c r="I1914" i="11"/>
  <c r="G1913" i="11"/>
  <c r="I1913" i="11"/>
  <c r="G1912" i="11"/>
  <c r="I1912" i="11"/>
  <c r="G1911" i="11"/>
  <c r="I1911" i="11"/>
  <c r="G1910" i="11"/>
  <c r="I1910" i="11"/>
  <c r="G1909" i="11"/>
  <c r="I1909" i="11"/>
  <c r="G1908" i="11"/>
  <c r="I1908" i="11"/>
  <c r="G1907" i="11"/>
  <c r="I1907" i="11"/>
  <c r="G1906" i="11"/>
  <c r="I1906" i="11"/>
  <c r="G1905" i="11"/>
  <c r="I1905" i="11"/>
  <c r="G1904" i="11"/>
  <c r="I1904" i="11"/>
  <c r="G1903" i="11"/>
  <c r="I1903" i="11"/>
  <c r="G1902" i="11"/>
  <c r="I1902" i="11"/>
  <c r="G1901" i="11"/>
  <c r="I1901" i="11"/>
  <c r="G1900" i="11"/>
  <c r="I1900" i="11"/>
  <c r="G1899" i="11"/>
  <c r="I1899" i="11"/>
  <c r="G1898" i="11"/>
  <c r="I1898" i="11"/>
  <c r="G1897" i="11"/>
  <c r="I1897" i="11"/>
  <c r="G1896" i="11"/>
  <c r="I1896" i="11"/>
  <c r="G1895" i="11"/>
  <c r="I1895" i="11"/>
  <c r="G1894" i="11"/>
  <c r="I1894" i="11"/>
  <c r="G1893" i="11"/>
  <c r="I1893" i="11"/>
  <c r="G1892" i="11"/>
  <c r="I1892" i="11"/>
  <c r="G1891" i="11"/>
  <c r="I1891" i="11"/>
  <c r="G1890" i="11"/>
  <c r="I1890" i="11"/>
  <c r="G1889" i="11"/>
  <c r="I1889" i="11"/>
  <c r="G1888" i="11"/>
  <c r="I1888" i="11"/>
  <c r="G1887" i="11"/>
  <c r="I1887" i="11"/>
  <c r="G1886" i="11"/>
  <c r="I1886" i="11"/>
  <c r="G1885" i="11"/>
  <c r="I1885" i="11"/>
  <c r="G1884" i="11"/>
  <c r="I1884" i="11"/>
  <c r="G1883" i="11"/>
  <c r="I1883" i="11"/>
  <c r="G1882" i="11"/>
  <c r="I1882" i="11"/>
  <c r="G1881" i="11"/>
  <c r="I1881" i="11"/>
  <c r="G1880" i="11"/>
  <c r="I1880" i="11"/>
  <c r="G1879" i="11"/>
  <c r="I1879" i="11"/>
  <c r="G1878" i="11"/>
  <c r="I1878" i="11"/>
  <c r="G1877" i="11"/>
  <c r="I1877" i="11"/>
  <c r="G1876" i="11"/>
  <c r="I1876" i="11"/>
  <c r="G1875" i="11"/>
  <c r="I1875" i="11"/>
  <c r="G1874" i="11"/>
  <c r="I1874" i="11"/>
  <c r="G1873" i="11"/>
  <c r="I1873" i="11"/>
  <c r="G1872" i="11"/>
  <c r="I1872" i="11"/>
  <c r="G1871" i="11"/>
  <c r="I1871" i="11"/>
  <c r="G1870" i="11"/>
  <c r="I1870" i="11"/>
  <c r="G1869" i="11"/>
  <c r="I1869" i="11"/>
  <c r="G1868" i="11"/>
  <c r="I1868" i="11"/>
  <c r="G1867" i="11"/>
  <c r="I1867" i="11"/>
  <c r="G1866" i="11"/>
  <c r="I1866" i="11"/>
  <c r="G1865" i="11"/>
  <c r="I1865" i="11"/>
  <c r="G1864" i="11"/>
  <c r="I1864" i="11"/>
  <c r="G1863" i="11"/>
  <c r="I1863" i="11"/>
  <c r="G1862" i="11"/>
  <c r="I1862" i="11"/>
  <c r="G1861" i="11"/>
  <c r="I1861" i="11"/>
  <c r="G1860" i="11"/>
  <c r="I1860" i="11"/>
  <c r="G1859" i="11"/>
  <c r="I1859" i="11"/>
  <c r="G1858" i="11"/>
  <c r="I1858" i="11"/>
  <c r="G1857" i="11"/>
  <c r="I1857" i="11"/>
  <c r="G1856" i="11"/>
  <c r="I1856" i="11"/>
  <c r="G1855" i="11"/>
  <c r="I1855" i="11"/>
  <c r="G1854" i="11"/>
  <c r="I1854" i="11"/>
  <c r="G1853" i="11"/>
  <c r="I1853" i="11"/>
  <c r="G1852" i="11"/>
  <c r="I1852" i="11"/>
  <c r="G1851" i="11"/>
  <c r="I1851" i="11"/>
  <c r="G1850" i="11"/>
  <c r="I1850" i="11"/>
  <c r="G1849" i="11"/>
  <c r="I1849" i="11"/>
  <c r="G1848" i="11"/>
  <c r="I1848" i="11"/>
  <c r="G1847" i="11"/>
  <c r="I1847" i="11"/>
  <c r="G1846" i="11"/>
  <c r="I1846" i="11"/>
  <c r="G1845" i="11"/>
  <c r="I1845" i="11"/>
  <c r="G1844" i="11"/>
  <c r="I1844" i="11"/>
  <c r="G1843" i="11"/>
  <c r="I1843" i="11"/>
  <c r="G1842" i="11"/>
  <c r="I1842" i="11"/>
  <c r="G1841" i="11"/>
  <c r="I1841" i="11"/>
  <c r="G1840" i="11"/>
  <c r="I1840" i="11"/>
  <c r="G1839" i="11"/>
  <c r="I1839" i="11"/>
  <c r="G1838" i="11"/>
  <c r="I1838" i="11"/>
  <c r="G1837" i="11"/>
  <c r="I1837" i="11"/>
  <c r="G1836" i="11"/>
  <c r="I1836" i="11"/>
  <c r="G1835" i="11"/>
  <c r="I1835" i="11"/>
  <c r="G1834" i="11"/>
  <c r="I1834" i="11"/>
  <c r="G1833" i="11"/>
  <c r="I1833" i="11"/>
  <c r="G1832" i="11"/>
  <c r="I1832" i="11"/>
  <c r="G1831" i="11"/>
  <c r="I1831" i="11"/>
  <c r="G1830" i="11"/>
  <c r="I1830" i="11"/>
  <c r="G1829" i="11"/>
  <c r="I1829" i="11"/>
  <c r="G1828" i="11"/>
  <c r="I1828" i="11"/>
  <c r="G1827" i="11"/>
  <c r="I1827" i="11"/>
  <c r="G1826" i="11"/>
  <c r="I1826" i="11"/>
  <c r="G1825" i="11"/>
  <c r="I1825" i="11"/>
  <c r="G1824" i="11"/>
  <c r="I1824" i="11"/>
  <c r="G1823" i="11"/>
  <c r="I1823" i="11"/>
  <c r="G1822" i="11"/>
  <c r="I1822" i="11"/>
  <c r="G1821" i="11"/>
  <c r="I1821" i="11"/>
  <c r="G1820" i="11"/>
  <c r="I1820" i="11"/>
  <c r="G1819" i="11"/>
  <c r="I1819" i="11"/>
  <c r="G1818" i="11"/>
  <c r="I1818" i="11"/>
  <c r="G1817" i="11"/>
  <c r="I1817" i="11"/>
  <c r="G1816" i="11"/>
  <c r="I1816" i="11"/>
  <c r="G1815" i="11"/>
  <c r="I1815" i="11"/>
  <c r="G1814" i="11"/>
  <c r="I1814" i="11"/>
  <c r="G1813" i="11"/>
  <c r="I1813" i="11"/>
  <c r="G1812" i="11"/>
  <c r="I1812" i="11"/>
  <c r="G1811" i="11"/>
  <c r="I1811" i="11"/>
  <c r="G1810" i="11"/>
  <c r="I1810" i="11"/>
  <c r="G1809" i="11"/>
  <c r="I1809" i="11"/>
  <c r="G1808" i="11"/>
  <c r="I1808" i="11"/>
  <c r="G1807" i="11"/>
  <c r="I1807" i="11"/>
  <c r="G1806" i="11"/>
  <c r="I1806" i="11"/>
  <c r="G1805" i="11"/>
  <c r="I1805" i="11"/>
  <c r="G1804" i="11"/>
  <c r="I1804" i="11"/>
  <c r="G1803" i="11"/>
  <c r="I1803" i="11"/>
  <c r="G1802" i="11"/>
  <c r="I1802" i="11"/>
  <c r="G1801" i="11"/>
  <c r="I1801" i="11"/>
  <c r="G1800" i="11"/>
  <c r="I1800" i="11"/>
  <c r="G1799" i="11"/>
  <c r="I1799" i="11"/>
  <c r="G1798" i="11"/>
  <c r="I1798" i="11"/>
  <c r="G1797" i="11"/>
  <c r="I1797" i="11"/>
  <c r="G1796" i="11"/>
  <c r="I1796" i="11"/>
  <c r="G1795" i="11"/>
  <c r="I1795" i="11"/>
  <c r="G1794" i="11"/>
  <c r="I1794" i="11"/>
  <c r="G1793" i="11"/>
  <c r="I1793" i="11"/>
  <c r="G1792" i="11"/>
  <c r="I1792" i="11"/>
  <c r="G1791" i="11"/>
  <c r="I1791" i="11"/>
  <c r="G1790" i="11"/>
  <c r="I1790" i="11"/>
  <c r="G1789" i="11"/>
  <c r="I1789" i="11"/>
  <c r="G1788" i="11"/>
  <c r="I1788" i="11"/>
  <c r="G1787" i="11"/>
  <c r="I1787" i="11"/>
  <c r="G1786" i="11"/>
  <c r="I1786" i="11"/>
  <c r="G1785" i="11"/>
  <c r="I1785" i="11"/>
  <c r="G1784" i="11"/>
  <c r="I1784" i="11"/>
  <c r="G1783" i="11"/>
  <c r="I1783" i="11"/>
  <c r="G1782" i="11"/>
  <c r="I1782" i="11"/>
  <c r="G1781" i="11"/>
  <c r="I1781" i="11"/>
  <c r="G1780" i="11"/>
  <c r="I1780" i="11"/>
  <c r="G1779" i="11"/>
  <c r="I1779" i="11"/>
  <c r="G1778" i="11"/>
  <c r="I1778" i="11"/>
  <c r="G1777" i="11"/>
  <c r="I1777" i="11"/>
  <c r="G1776" i="11"/>
  <c r="I1776" i="11"/>
  <c r="G1775" i="11"/>
  <c r="I1775" i="11"/>
  <c r="G1774" i="11"/>
  <c r="I1774" i="11"/>
  <c r="G1773" i="11"/>
  <c r="I1773" i="11"/>
  <c r="G1772" i="11"/>
  <c r="I1772" i="11"/>
  <c r="G1771" i="11"/>
  <c r="I1771" i="11"/>
  <c r="G1770" i="11"/>
  <c r="I1770" i="11"/>
  <c r="G1769" i="11"/>
  <c r="I1769" i="11"/>
  <c r="G1768" i="11"/>
  <c r="I1768" i="11"/>
  <c r="G1767" i="11"/>
  <c r="I1767" i="11"/>
  <c r="G1766" i="11"/>
  <c r="I1766" i="11"/>
  <c r="G1765" i="11"/>
  <c r="I1765" i="11"/>
  <c r="G1764" i="11"/>
  <c r="I1764" i="11"/>
  <c r="G1763" i="11"/>
  <c r="I1763" i="11"/>
  <c r="G1762" i="11"/>
  <c r="I1762" i="11"/>
  <c r="G1761" i="11"/>
  <c r="I1761" i="11"/>
  <c r="G1760" i="11"/>
  <c r="I1760" i="11"/>
  <c r="G1759" i="11"/>
  <c r="I1759" i="11"/>
  <c r="G1758" i="11"/>
  <c r="I1758" i="11"/>
  <c r="G1757" i="11"/>
  <c r="I1757" i="11"/>
  <c r="G1756" i="11"/>
  <c r="I1756" i="11"/>
  <c r="G1755" i="11"/>
  <c r="I1755" i="11"/>
  <c r="G1754" i="11"/>
  <c r="I1754" i="11"/>
  <c r="G1753" i="11"/>
  <c r="I1753" i="11"/>
  <c r="G1752" i="11"/>
  <c r="I1752" i="11"/>
  <c r="G1751" i="11"/>
  <c r="I1751" i="11"/>
  <c r="G1750" i="11"/>
  <c r="I1750" i="11"/>
  <c r="G1749" i="11"/>
  <c r="I1749" i="11"/>
  <c r="G1748" i="11"/>
  <c r="I1748" i="11"/>
  <c r="G1747" i="11"/>
  <c r="I1747" i="11"/>
  <c r="G1746" i="11"/>
  <c r="I1746" i="11"/>
  <c r="G1745" i="11"/>
  <c r="I1745" i="11"/>
  <c r="G1744" i="11"/>
  <c r="I1744" i="11"/>
  <c r="G1743" i="11"/>
  <c r="I1743" i="11"/>
  <c r="G1742" i="11"/>
  <c r="I1742" i="11"/>
  <c r="G1741" i="11"/>
  <c r="I1741" i="11"/>
  <c r="G1740" i="11"/>
  <c r="I1740" i="11"/>
  <c r="G1739" i="11"/>
  <c r="I1739" i="11"/>
  <c r="G1738" i="11"/>
  <c r="I1738" i="11"/>
  <c r="G1737" i="11"/>
  <c r="I1737" i="11"/>
  <c r="G1736" i="11"/>
  <c r="I1736" i="11"/>
  <c r="G1735" i="11"/>
  <c r="I1735" i="11"/>
  <c r="G1734" i="11"/>
  <c r="I1734" i="11"/>
  <c r="G1733" i="11"/>
  <c r="I1733" i="11"/>
  <c r="G1732" i="11"/>
  <c r="I1732" i="11"/>
  <c r="G1731" i="11"/>
  <c r="I1731" i="11"/>
  <c r="G1730" i="11"/>
  <c r="I1730" i="11"/>
  <c r="G1729" i="11"/>
  <c r="I1729" i="11"/>
  <c r="G1728" i="11"/>
  <c r="I1728" i="11"/>
  <c r="G1727" i="11"/>
  <c r="I1727" i="11"/>
  <c r="G1726" i="11"/>
  <c r="I1726" i="11"/>
  <c r="G1725" i="11"/>
  <c r="I1725" i="11"/>
  <c r="G1724" i="11"/>
  <c r="I1724" i="11"/>
  <c r="G1723" i="11"/>
  <c r="I1723" i="11"/>
  <c r="G1722" i="11"/>
  <c r="I1722" i="11"/>
  <c r="G1721" i="11"/>
  <c r="I1721" i="11"/>
  <c r="G1720" i="11"/>
  <c r="I1720" i="11"/>
  <c r="G1719" i="11"/>
  <c r="I1719" i="11"/>
  <c r="G1718" i="11"/>
  <c r="I1718" i="11"/>
  <c r="G1717" i="11"/>
  <c r="I1717" i="11"/>
  <c r="G1716" i="11"/>
  <c r="I1716" i="11"/>
  <c r="G1715" i="11"/>
  <c r="I1715" i="11"/>
  <c r="G1714" i="11"/>
  <c r="I1714" i="11"/>
  <c r="G1713" i="11"/>
  <c r="I1713" i="11"/>
  <c r="G1712" i="11"/>
  <c r="I1712" i="11"/>
  <c r="G1711" i="11"/>
  <c r="I1711" i="11"/>
  <c r="G1710" i="11"/>
  <c r="I1710" i="11"/>
  <c r="G1709" i="11"/>
  <c r="I1709" i="11"/>
  <c r="G1708" i="11"/>
  <c r="I1708" i="11"/>
  <c r="G1707" i="11"/>
  <c r="I1707" i="11"/>
  <c r="G1706" i="11"/>
  <c r="I1706" i="11"/>
  <c r="G1705" i="11"/>
  <c r="I1705" i="11"/>
  <c r="G1704" i="11"/>
  <c r="I1704" i="11"/>
  <c r="G1703" i="11"/>
  <c r="I1703" i="11"/>
  <c r="G1702" i="11"/>
  <c r="I1702" i="11"/>
  <c r="G1701" i="11"/>
  <c r="I1701" i="11"/>
  <c r="G1700" i="11"/>
  <c r="I1700" i="11"/>
  <c r="G1699" i="11"/>
  <c r="I1699" i="11"/>
  <c r="G1698" i="11"/>
  <c r="I1698" i="11"/>
  <c r="G1697" i="11"/>
  <c r="I1697" i="11"/>
  <c r="G1696" i="11"/>
  <c r="I1696" i="11"/>
  <c r="G1695" i="11"/>
  <c r="I1695" i="11"/>
  <c r="G1694" i="11"/>
  <c r="I1694" i="11"/>
  <c r="G1693" i="11"/>
  <c r="I1693" i="11"/>
  <c r="G1692" i="11"/>
  <c r="I1692" i="11"/>
  <c r="G1691" i="11"/>
  <c r="I1691" i="11"/>
  <c r="G1690" i="11"/>
  <c r="I1690" i="11"/>
  <c r="G1689" i="11"/>
  <c r="I1689" i="11"/>
  <c r="G1688" i="11"/>
  <c r="I1688" i="11"/>
  <c r="G1687" i="11"/>
  <c r="I1687" i="11"/>
  <c r="G1686" i="11"/>
  <c r="I1686" i="11"/>
  <c r="G1685" i="11"/>
  <c r="I1685" i="11"/>
  <c r="G1684" i="11"/>
  <c r="I1684" i="11"/>
  <c r="G1683" i="11"/>
  <c r="I1683" i="11"/>
  <c r="G1682" i="11"/>
  <c r="I1682" i="11"/>
  <c r="G1681" i="11"/>
  <c r="I1681" i="11"/>
  <c r="G1680" i="11"/>
  <c r="I1680" i="11"/>
  <c r="G1679" i="11"/>
  <c r="I1679" i="11"/>
  <c r="G1678" i="11"/>
  <c r="I1678" i="11"/>
  <c r="G1677" i="11"/>
  <c r="I1677" i="11"/>
  <c r="G1676" i="11"/>
  <c r="I1676" i="11"/>
  <c r="G1675" i="11"/>
  <c r="I1675" i="11"/>
  <c r="G1674" i="11"/>
  <c r="I1674" i="11"/>
  <c r="G1673" i="11"/>
  <c r="I1673" i="11"/>
  <c r="G1672" i="11"/>
  <c r="I1672" i="11"/>
  <c r="G1671" i="11"/>
  <c r="I1671" i="11"/>
  <c r="G1670" i="11"/>
  <c r="I1670" i="11"/>
  <c r="G1669" i="11"/>
  <c r="I1669" i="11"/>
  <c r="G1668" i="11"/>
  <c r="I1668" i="11"/>
  <c r="G1667" i="11"/>
  <c r="I1667" i="11"/>
  <c r="G1666" i="11"/>
  <c r="I1666" i="11"/>
  <c r="G1665" i="11"/>
  <c r="I1665" i="11"/>
  <c r="G1664" i="11"/>
  <c r="I1664" i="11"/>
  <c r="G1663" i="11"/>
  <c r="I1663" i="11"/>
  <c r="G1662" i="11"/>
  <c r="I1662" i="11"/>
  <c r="G1661" i="11"/>
  <c r="I1661" i="11"/>
  <c r="G1660" i="11"/>
  <c r="I1660" i="11"/>
  <c r="G1659" i="11"/>
  <c r="I1659" i="11"/>
  <c r="G1658" i="11"/>
  <c r="I1658" i="11"/>
  <c r="G1657" i="11"/>
  <c r="I1657" i="11"/>
  <c r="G1656" i="11"/>
  <c r="I1656" i="11"/>
  <c r="G1655" i="11"/>
  <c r="I1655" i="11"/>
  <c r="G1654" i="11"/>
  <c r="I1654" i="11"/>
  <c r="G1653" i="11"/>
  <c r="I1653" i="11"/>
  <c r="G1652" i="11"/>
  <c r="I1652" i="11"/>
  <c r="G1651" i="11"/>
  <c r="I1651" i="11"/>
  <c r="G1650" i="11"/>
  <c r="I1650" i="11"/>
  <c r="G1649" i="11"/>
  <c r="I1649" i="11"/>
  <c r="G1648" i="11"/>
  <c r="I1648" i="11"/>
  <c r="G1647" i="11"/>
  <c r="I1647" i="11"/>
  <c r="G1646" i="11"/>
  <c r="I1646" i="11"/>
  <c r="G1645" i="11"/>
  <c r="I1645" i="11"/>
  <c r="G1644" i="11"/>
  <c r="I1644" i="11"/>
  <c r="G1643" i="11"/>
  <c r="I1643" i="11"/>
  <c r="G1642" i="11"/>
  <c r="I1642" i="11"/>
  <c r="G1641" i="11"/>
  <c r="I1641" i="11"/>
  <c r="G1640" i="11"/>
  <c r="I1640" i="11"/>
  <c r="G1639" i="11"/>
  <c r="I1639" i="11"/>
  <c r="G1638" i="11"/>
  <c r="I1638" i="11"/>
  <c r="G1637" i="11"/>
  <c r="I1637" i="11"/>
  <c r="G1636" i="11"/>
  <c r="I1636" i="11"/>
  <c r="G1635" i="11"/>
  <c r="I1635" i="11"/>
  <c r="G1634" i="11"/>
  <c r="I1634" i="11"/>
  <c r="G1633" i="11"/>
  <c r="I1633" i="11"/>
  <c r="G1632" i="11"/>
  <c r="I1632" i="11"/>
  <c r="G1631" i="11"/>
  <c r="I1631" i="11"/>
  <c r="G1630" i="11"/>
  <c r="I1630" i="11"/>
  <c r="G1629" i="11"/>
  <c r="I1629" i="11"/>
  <c r="G1628" i="11"/>
  <c r="I1628" i="11"/>
  <c r="G1627" i="11"/>
  <c r="I1627" i="11"/>
  <c r="G1626" i="11"/>
  <c r="I1626" i="11"/>
  <c r="G1625" i="11"/>
  <c r="I1625" i="11"/>
  <c r="G1624" i="11"/>
  <c r="I1624" i="11"/>
  <c r="G1623" i="11"/>
  <c r="I1623" i="11"/>
  <c r="G1622" i="11"/>
  <c r="I1622" i="11"/>
  <c r="G1621" i="11"/>
  <c r="I1621" i="11"/>
  <c r="G1620" i="11"/>
  <c r="I1620" i="11"/>
  <c r="G1619" i="11"/>
  <c r="I1619" i="11"/>
  <c r="G1618" i="11"/>
  <c r="I1618" i="11"/>
  <c r="G1617" i="11"/>
  <c r="I1617" i="11"/>
  <c r="G1616" i="11"/>
  <c r="I1616" i="11"/>
  <c r="G1615" i="11"/>
  <c r="I1615" i="11"/>
  <c r="G1614" i="11"/>
  <c r="I1614" i="11"/>
  <c r="G1613" i="11"/>
  <c r="I1613" i="11"/>
  <c r="G1612" i="11"/>
  <c r="I1612" i="11"/>
  <c r="G1611" i="11"/>
  <c r="I1611" i="11"/>
  <c r="G1610" i="11"/>
  <c r="I1610" i="11"/>
  <c r="G1609" i="11"/>
  <c r="I1609" i="11"/>
  <c r="G1608" i="11"/>
  <c r="I1608" i="11"/>
  <c r="G1607" i="11"/>
  <c r="I1607" i="11"/>
  <c r="G1606" i="11"/>
  <c r="I1606" i="11"/>
  <c r="G1605" i="11"/>
  <c r="I1605" i="11"/>
  <c r="G1604" i="11"/>
  <c r="I1604" i="11"/>
  <c r="G1603" i="11"/>
  <c r="I1603" i="11"/>
  <c r="G1602" i="11"/>
  <c r="I1602" i="11"/>
  <c r="G1601" i="11"/>
  <c r="I1601" i="11"/>
  <c r="G1600" i="11"/>
  <c r="I1600" i="11"/>
  <c r="G1599" i="11"/>
  <c r="I1599" i="11"/>
  <c r="G1598" i="11"/>
  <c r="I1598" i="11"/>
  <c r="G1597" i="11"/>
  <c r="I1597" i="11"/>
  <c r="G1596" i="11"/>
  <c r="I1596" i="11"/>
  <c r="G1595" i="11"/>
  <c r="I1595" i="11"/>
  <c r="G1594" i="11"/>
  <c r="I1594" i="11"/>
  <c r="G1593" i="11"/>
  <c r="I1593" i="11"/>
  <c r="G1592" i="11"/>
  <c r="I1592" i="11"/>
  <c r="G1591" i="11"/>
  <c r="I1591" i="11"/>
  <c r="G1590" i="11"/>
  <c r="I1590" i="11"/>
  <c r="G1589" i="11"/>
  <c r="I1589" i="11"/>
  <c r="G1588" i="11"/>
  <c r="I1588" i="11"/>
  <c r="G1587" i="11"/>
  <c r="I1587" i="11"/>
  <c r="G1586" i="11"/>
  <c r="I1586" i="11"/>
  <c r="G1585" i="11"/>
  <c r="I1585" i="11"/>
  <c r="G1584" i="11"/>
  <c r="I1584" i="11"/>
  <c r="G1583" i="11"/>
  <c r="I1583" i="11"/>
  <c r="G1582" i="11"/>
  <c r="I1582" i="11"/>
  <c r="G1581" i="11"/>
  <c r="I1581" i="11"/>
  <c r="G1580" i="11"/>
  <c r="I1580" i="11"/>
  <c r="G1579" i="11"/>
  <c r="I1579" i="11"/>
  <c r="G1578" i="11"/>
  <c r="I1578" i="11"/>
  <c r="G1577" i="11"/>
  <c r="I1577" i="11"/>
  <c r="G1576" i="11"/>
  <c r="I1576" i="11"/>
  <c r="G1575" i="11"/>
  <c r="I1575" i="11"/>
  <c r="G1574" i="11"/>
  <c r="I1574" i="11"/>
  <c r="G1573" i="11"/>
  <c r="I1573" i="11"/>
  <c r="G1572" i="11"/>
  <c r="I1572" i="11"/>
  <c r="G1571" i="11"/>
  <c r="I1571" i="11"/>
  <c r="G1570" i="11"/>
  <c r="I1570" i="11"/>
  <c r="G1569" i="11"/>
  <c r="I1569" i="11"/>
  <c r="G1568" i="11"/>
  <c r="I1568" i="11"/>
  <c r="G1567" i="11"/>
  <c r="I1567" i="11"/>
  <c r="G1566" i="11"/>
  <c r="I1566" i="11"/>
  <c r="G1565" i="11"/>
  <c r="I1565" i="11"/>
  <c r="G1564" i="11"/>
  <c r="I1564" i="11"/>
  <c r="G1563" i="11"/>
  <c r="I1563" i="11"/>
  <c r="G1562" i="11"/>
  <c r="I1562" i="11"/>
  <c r="G1561" i="11"/>
  <c r="I1561" i="11"/>
  <c r="G1560" i="11"/>
  <c r="I1560" i="11"/>
  <c r="G1559" i="11"/>
  <c r="I1559" i="11"/>
  <c r="G1558" i="11"/>
  <c r="I1558" i="11"/>
  <c r="G1557" i="11"/>
  <c r="I1557" i="11"/>
  <c r="G1556" i="11"/>
  <c r="I1556" i="11"/>
  <c r="G1555" i="11"/>
  <c r="I1555" i="11"/>
  <c r="G1554" i="11"/>
  <c r="I1554" i="11"/>
  <c r="G1553" i="11"/>
  <c r="I1553" i="11"/>
  <c r="G1552" i="11"/>
  <c r="I1552" i="11"/>
  <c r="G1551" i="11"/>
  <c r="I1551" i="11"/>
  <c r="G1550" i="11"/>
  <c r="I1550" i="11"/>
  <c r="G1549" i="11"/>
  <c r="I1549" i="11"/>
  <c r="G1548" i="11"/>
  <c r="I1548" i="11"/>
  <c r="G1547" i="11"/>
  <c r="I1547" i="11"/>
  <c r="G1546" i="11"/>
  <c r="I1546" i="11"/>
  <c r="G1545" i="11"/>
  <c r="I1545" i="11"/>
  <c r="G1544" i="11"/>
  <c r="I1544" i="11"/>
  <c r="G1543" i="11"/>
  <c r="I1543" i="11"/>
  <c r="G1542" i="11"/>
  <c r="I1542" i="11"/>
  <c r="G1541" i="11"/>
  <c r="I1541" i="11"/>
  <c r="G1540" i="11"/>
  <c r="I1540" i="11"/>
  <c r="G1539" i="11"/>
  <c r="I1539" i="11"/>
  <c r="G1538" i="11"/>
  <c r="I1538" i="11"/>
  <c r="G1537" i="11"/>
  <c r="I1537" i="11"/>
  <c r="G1536" i="11"/>
  <c r="I1536" i="11"/>
  <c r="G1535" i="11"/>
  <c r="I1535" i="11"/>
  <c r="G1534" i="11"/>
  <c r="I1534" i="11"/>
  <c r="G1533" i="11"/>
  <c r="I1533" i="11"/>
  <c r="G1532" i="11"/>
  <c r="I1532" i="11"/>
  <c r="G1531" i="11"/>
  <c r="I1531" i="11"/>
  <c r="G1530" i="11"/>
  <c r="I1530" i="11"/>
  <c r="G1529" i="11"/>
  <c r="I1529" i="11"/>
  <c r="G1528" i="11"/>
  <c r="I1528" i="11"/>
  <c r="G1527" i="11"/>
  <c r="I1527" i="11"/>
  <c r="G1526" i="11"/>
  <c r="I1526" i="11"/>
  <c r="G1525" i="11"/>
  <c r="I1525" i="11"/>
  <c r="G1524" i="11"/>
  <c r="I1524" i="11"/>
  <c r="G1523" i="11"/>
  <c r="I1523" i="11"/>
  <c r="G1522" i="11"/>
  <c r="I1522" i="11"/>
  <c r="G1521" i="11"/>
  <c r="I1521" i="11"/>
  <c r="G1520" i="11"/>
  <c r="I1520" i="11"/>
  <c r="G1519" i="11"/>
  <c r="I1519" i="11"/>
  <c r="G1518" i="11"/>
  <c r="I1518" i="11"/>
  <c r="G1517" i="11"/>
  <c r="I1517" i="11"/>
  <c r="G1516" i="11"/>
  <c r="I1516" i="11"/>
  <c r="G1515" i="11"/>
  <c r="I1515" i="11"/>
  <c r="G1514" i="11"/>
  <c r="I1514" i="11"/>
  <c r="G1513" i="11"/>
  <c r="I1513" i="11"/>
  <c r="G1512" i="11"/>
  <c r="I1512" i="11"/>
  <c r="G1511" i="11"/>
  <c r="I1511" i="11"/>
  <c r="G1510" i="11"/>
  <c r="I1510" i="11"/>
  <c r="G1509" i="11"/>
  <c r="I1509" i="11"/>
  <c r="G1508" i="11"/>
  <c r="I1508" i="11"/>
  <c r="G1507" i="11"/>
  <c r="I1507" i="11"/>
  <c r="G1506" i="11"/>
  <c r="I1506" i="11"/>
  <c r="G1505" i="11"/>
  <c r="I1505" i="11"/>
  <c r="G1504" i="11"/>
  <c r="I1504" i="11"/>
  <c r="G1503" i="11"/>
  <c r="I1503" i="11"/>
  <c r="G1502" i="11"/>
  <c r="I1502" i="11"/>
  <c r="G1501" i="11"/>
  <c r="I1501" i="11"/>
  <c r="G1500" i="11"/>
  <c r="I1500" i="11"/>
  <c r="G1499" i="11"/>
  <c r="I1499" i="11"/>
  <c r="G1498" i="11"/>
  <c r="I1498" i="11"/>
  <c r="G1497" i="11"/>
  <c r="I1497" i="11"/>
  <c r="G1496" i="11"/>
  <c r="I1496" i="11"/>
  <c r="G1495" i="11"/>
  <c r="I1495" i="11"/>
  <c r="G1494" i="11"/>
  <c r="I1494" i="11"/>
  <c r="G1493" i="11"/>
  <c r="I1493" i="11"/>
  <c r="G1492" i="11"/>
  <c r="I1492" i="11"/>
  <c r="G1491" i="11"/>
  <c r="I1491" i="11"/>
  <c r="G1490" i="11"/>
  <c r="I1490" i="11"/>
  <c r="G1489" i="11"/>
  <c r="I1489" i="11"/>
  <c r="G1488" i="11"/>
  <c r="I1488" i="11"/>
  <c r="G1487" i="11"/>
  <c r="I1487" i="11"/>
  <c r="G1486" i="11"/>
  <c r="I1486" i="11"/>
  <c r="G1485" i="11"/>
  <c r="I1485" i="11"/>
  <c r="G1484" i="11"/>
  <c r="I1484" i="11"/>
  <c r="G1483" i="11"/>
  <c r="I1483" i="11"/>
  <c r="G1482" i="11"/>
  <c r="I1482" i="11"/>
  <c r="G1481" i="11"/>
  <c r="I1481" i="11"/>
  <c r="G1480" i="11"/>
  <c r="I1480" i="11"/>
  <c r="G1479" i="11"/>
  <c r="I1479" i="11"/>
  <c r="G1478" i="11"/>
  <c r="I1478" i="11"/>
  <c r="G1477" i="11"/>
  <c r="I1477" i="11"/>
  <c r="G1476" i="11"/>
  <c r="I1476" i="11"/>
  <c r="G1475" i="11"/>
  <c r="I1475" i="11"/>
  <c r="G1474" i="11"/>
  <c r="I1474" i="11"/>
  <c r="G1473" i="11"/>
  <c r="I1473" i="11"/>
  <c r="G1472" i="11"/>
  <c r="I1472" i="11"/>
  <c r="G1471" i="11"/>
  <c r="I1471" i="11"/>
  <c r="G1470" i="11"/>
  <c r="I1470" i="11"/>
  <c r="G1469" i="11"/>
  <c r="I1469" i="11"/>
  <c r="G1468" i="11"/>
  <c r="I1468" i="11"/>
  <c r="G1467" i="11"/>
  <c r="I1467" i="11"/>
  <c r="G1466" i="11"/>
  <c r="I1466" i="11"/>
  <c r="G1465" i="11"/>
  <c r="I1465" i="11"/>
  <c r="G1464" i="11"/>
  <c r="I1464" i="11"/>
  <c r="G1463" i="11"/>
  <c r="I1463" i="11"/>
  <c r="G1462" i="11"/>
  <c r="I1462" i="11"/>
  <c r="G1461" i="11"/>
  <c r="I1461" i="11"/>
  <c r="G1460" i="11"/>
  <c r="I1460" i="11"/>
  <c r="G1459" i="11"/>
  <c r="I1459" i="11"/>
  <c r="G1458" i="11"/>
  <c r="I1458" i="11"/>
  <c r="G1457" i="11"/>
  <c r="I1457" i="11"/>
  <c r="G1456" i="11"/>
  <c r="I1456" i="11"/>
  <c r="G1455" i="11"/>
  <c r="I1455" i="11"/>
  <c r="G1454" i="11"/>
  <c r="I1454" i="11"/>
  <c r="G1453" i="11"/>
  <c r="I1453" i="11"/>
  <c r="G1452" i="11"/>
  <c r="I1452" i="11"/>
  <c r="G1451" i="11"/>
  <c r="I1451" i="11"/>
  <c r="G1450" i="11"/>
  <c r="I1450" i="11"/>
  <c r="G1449" i="11"/>
  <c r="I1449" i="11"/>
  <c r="G1448" i="11"/>
  <c r="I1448" i="11"/>
  <c r="G1447" i="11"/>
  <c r="I1447" i="11"/>
  <c r="G1446" i="11"/>
  <c r="I1446" i="11"/>
  <c r="G1445" i="11"/>
  <c r="I1445" i="11"/>
  <c r="G1444" i="11"/>
  <c r="I1444" i="11"/>
  <c r="G1443" i="11"/>
  <c r="I1443" i="11"/>
  <c r="G1442" i="11"/>
  <c r="I1442" i="11"/>
  <c r="G1441" i="11"/>
  <c r="I1441" i="11"/>
  <c r="G1440" i="11"/>
  <c r="I1440" i="11"/>
  <c r="G1439" i="11"/>
  <c r="I1439" i="11"/>
  <c r="G1438" i="11"/>
  <c r="I1438" i="11"/>
  <c r="G1437" i="11"/>
  <c r="I1437" i="11"/>
  <c r="G1436" i="11"/>
  <c r="I1436" i="11"/>
  <c r="G1435" i="11"/>
  <c r="I1435" i="11"/>
  <c r="G1434" i="11"/>
  <c r="I1434" i="11"/>
  <c r="G1433" i="11"/>
  <c r="I1433" i="11"/>
  <c r="G1432" i="11"/>
  <c r="I1432" i="11"/>
  <c r="G1431" i="11"/>
  <c r="I1431" i="11"/>
  <c r="G1430" i="11"/>
  <c r="I1430" i="11"/>
  <c r="G1429" i="11"/>
  <c r="I1429" i="11"/>
  <c r="G1428" i="11"/>
  <c r="I1428" i="11"/>
  <c r="G1427" i="11"/>
  <c r="I1427" i="11"/>
  <c r="G1426" i="11"/>
  <c r="I1426" i="11"/>
  <c r="G1425" i="11"/>
  <c r="I1425" i="11"/>
  <c r="G1424" i="11"/>
  <c r="I1424" i="11"/>
  <c r="G1423" i="11"/>
  <c r="I1423" i="11"/>
  <c r="G1422" i="11"/>
  <c r="I1422" i="11"/>
  <c r="G1421" i="11"/>
  <c r="I1421" i="11"/>
  <c r="G1420" i="11"/>
  <c r="I1420" i="11"/>
  <c r="G1419" i="11"/>
  <c r="I1419" i="11"/>
  <c r="G1418" i="11"/>
  <c r="I1418" i="11"/>
  <c r="G1417" i="11"/>
  <c r="I1417" i="11"/>
  <c r="G1416" i="11"/>
  <c r="I1416" i="11"/>
  <c r="G1415" i="11"/>
  <c r="I1415" i="11"/>
  <c r="G1414" i="11"/>
  <c r="I1414" i="11"/>
  <c r="G1413" i="11"/>
  <c r="I1413" i="11"/>
  <c r="G1412" i="11"/>
  <c r="I1412" i="11"/>
  <c r="G1411" i="11"/>
  <c r="I1411" i="11"/>
  <c r="G1410" i="11"/>
  <c r="I1410" i="11"/>
  <c r="G1409" i="11"/>
  <c r="I1409" i="11"/>
  <c r="G1408" i="11"/>
  <c r="I1408" i="11"/>
  <c r="G1407" i="11"/>
  <c r="I1407" i="11"/>
  <c r="G1406" i="11"/>
  <c r="I1406" i="11"/>
  <c r="G1405" i="11"/>
  <c r="I1405" i="11"/>
  <c r="G1404" i="11"/>
  <c r="I1404" i="11"/>
  <c r="G1403" i="11"/>
  <c r="I1403" i="11"/>
  <c r="G1402" i="11"/>
  <c r="I1402" i="11"/>
  <c r="G1401" i="11"/>
  <c r="I1401" i="11"/>
  <c r="G1400" i="11"/>
  <c r="I1400" i="11"/>
  <c r="G1399" i="11"/>
  <c r="I1399" i="11"/>
  <c r="G1398" i="11"/>
  <c r="I1398" i="11"/>
  <c r="G1397" i="11"/>
  <c r="I1397" i="11"/>
  <c r="G1396" i="11"/>
  <c r="I1396" i="11"/>
  <c r="G1395" i="11"/>
  <c r="I1395" i="11"/>
  <c r="G1394" i="11"/>
  <c r="I1394" i="11"/>
  <c r="G1393" i="11"/>
  <c r="I1393" i="11"/>
  <c r="G1392" i="11"/>
  <c r="I1392" i="11"/>
  <c r="G1391" i="11"/>
  <c r="I1391" i="11"/>
  <c r="G1390" i="11"/>
  <c r="I1390" i="11"/>
  <c r="G1389" i="11"/>
  <c r="I1389" i="11"/>
  <c r="G1388" i="11"/>
  <c r="I1388" i="11"/>
  <c r="G1387" i="11"/>
  <c r="I1387" i="11"/>
  <c r="G1386" i="11"/>
  <c r="I1386" i="11"/>
  <c r="G1385" i="11"/>
  <c r="I1385" i="11"/>
  <c r="G1384" i="11"/>
  <c r="I1384" i="11"/>
  <c r="G1383" i="11"/>
  <c r="I1383" i="11"/>
  <c r="G1382" i="11"/>
  <c r="I1382" i="11"/>
  <c r="G1381" i="11"/>
  <c r="I1381" i="11"/>
  <c r="G1380" i="11"/>
  <c r="I1380" i="11"/>
  <c r="G1379" i="11"/>
  <c r="I1379" i="11"/>
  <c r="G1378" i="11"/>
  <c r="I1378" i="11"/>
  <c r="G1377" i="11"/>
  <c r="I1377" i="11"/>
  <c r="G1376" i="11"/>
  <c r="I1376" i="11"/>
  <c r="G1375" i="11"/>
  <c r="I1375" i="11"/>
  <c r="G1374" i="11"/>
  <c r="I1374" i="11"/>
  <c r="G1373" i="11"/>
  <c r="I1373" i="11"/>
  <c r="G1372" i="11"/>
  <c r="I1372" i="11"/>
  <c r="G1371" i="11"/>
  <c r="I1371" i="11"/>
  <c r="G1370" i="11"/>
  <c r="I1370" i="11"/>
  <c r="G1369" i="11"/>
  <c r="I1369" i="11"/>
  <c r="G1368" i="11"/>
  <c r="I1368" i="11"/>
  <c r="G1367" i="11"/>
  <c r="I1367" i="11"/>
  <c r="G1366" i="11"/>
  <c r="I1366" i="11"/>
  <c r="G1365" i="11"/>
  <c r="I1365" i="11"/>
  <c r="G1364" i="11"/>
  <c r="I1364" i="11"/>
  <c r="G1363" i="11"/>
  <c r="I1363" i="11"/>
  <c r="G1362" i="11"/>
  <c r="I1362" i="11"/>
  <c r="G1361" i="11"/>
  <c r="I1361" i="11"/>
  <c r="G1360" i="11"/>
  <c r="I1360" i="11"/>
  <c r="G1359" i="11"/>
  <c r="I1359" i="11"/>
  <c r="G1358" i="11"/>
  <c r="I1358" i="11"/>
  <c r="G1357" i="11"/>
  <c r="I1357" i="11"/>
  <c r="G1356" i="11"/>
  <c r="I1356" i="11"/>
  <c r="G1355" i="11"/>
  <c r="I1355" i="11"/>
  <c r="G1354" i="11"/>
  <c r="I1354" i="11"/>
  <c r="G1353" i="11"/>
  <c r="I1353" i="11"/>
  <c r="G1352" i="11"/>
  <c r="I1352" i="11"/>
  <c r="G1351" i="11"/>
  <c r="I1351" i="11"/>
  <c r="G1350" i="11"/>
  <c r="I1350" i="11"/>
  <c r="G1349" i="11"/>
  <c r="I1349" i="11"/>
  <c r="G1348" i="11"/>
  <c r="I1348" i="11"/>
  <c r="G1347" i="11"/>
  <c r="I1347" i="11"/>
  <c r="G1346" i="11"/>
  <c r="I1346" i="11"/>
  <c r="G1345" i="11"/>
  <c r="I1345" i="11"/>
  <c r="G1344" i="11"/>
  <c r="I1344" i="11"/>
  <c r="G1343" i="11"/>
  <c r="I1343" i="11"/>
  <c r="G1342" i="11"/>
  <c r="I1342" i="11"/>
  <c r="G1341" i="11"/>
  <c r="I1341" i="11"/>
  <c r="G1340" i="11"/>
  <c r="I1340" i="11"/>
  <c r="G1339" i="11"/>
  <c r="I1339" i="11"/>
  <c r="G1338" i="11"/>
  <c r="I1338" i="11"/>
  <c r="G1337" i="11"/>
  <c r="I1337" i="11"/>
  <c r="G1336" i="11"/>
  <c r="I1336" i="11"/>
  <c r="G1335" i="11"/>
  <c r="I1335" i="11"/>
  <c r="G1334" i="11"/>
  <c r="I1334" i="11"/>
  <c r="G1333" i="11"/>
  <c r="I1333" i="11"/>
  <c r="G1332" i="11"/>
  <c r="I1332" i="11"/>
  <c r="G1331" i="11"/>
  <c r="I1331" i="11"/>
  <c r="G1330" i="11"/>
  <c r="I1330" i="11"/>
  <c r="G1329" i="11"/>
  <c r="I1329" i="11"/>
  <c r="G1328" i="11"/>
  <c r="I1328" i="11"/>
  <c r="G1327" i="11"/>
  <c r="I1327" i="11"/>
  <c r="G1326" i="11"/>
  <c r="I1326" i="11"/>
  <c r="G1325" i="11"/>
  <c r="I1325" i="11"/>
  <c r="G1324" i="11"/>
  <c r="I1324" i="11"/>
  <c r="G1323" i="11"/>
  <c r="I1323" i="11"/>
  <c r="G1322" i="11"/>
  <c r="I1322" i="11"/>
  <c r="G1321" i="11"/>
  <c r="I1321" i="11"/>
  <c r="G1320" i="11"/>
  <c r="I1320" i="11"/>
  <c r="G1319" i="11"/>
  <c r="I1319" i="11"/>
  <c r="G1318" i="11"/>
  <c r="I1318" i="11"/>
  <c r="G1317" i="11"/>
  <c r="I1317" i="11"/>
  <c r="G1316" i="11"/>
  <c r="I1316" i="11"/>
  <c r="G1315" i="11"/>
  <c r="I1315" i="11"/>
  <c r="G1314" i="11"/>
  <c r="I1314" i="11"/>
  <c r="G1313" i="11"/>
  <c r="I1313" i="11"/>
  <c r="G1312" i="11"/>
  <c r="I1312" i="11"/>
  <c r="G1311" i="11"/>
  <c r="I1311" i="11"/>
  <c r="G1310" i="11"/>
  <c r="I1310" i="11"/>
  <c r="G1309" i="11"/>
  <c r="I1309" i="11"/>
  <c r="G1308" i="11"/>
  <c r="I1308" i="11"/>
  <c r="G1307" i="11"/>
  <c r="I1307" i="11"/>
  <c r="G1306" i="11"/>
  <c r="I1306" i="11"/>
  <c r="G1305" i="11"/>
  <c r="I1305" i="11"/>
  <c r="G1304" i="11"/>
  <c r="I1304" i="11"/>
  <c r="G1303" i="11"/>
  <c r="I1303" i="11"/>
  <c r="G1302" i="11"/>
  <c r="I1302" i="11"/>
  <c r="G1301" i="11"/>
  <c r="I1301" i="11"/>
  <c r="G1300" i="11"/>
  <c r="I1300" i="11"/>
  <c r="G1299" i="11"/>
  <c r="I1299" i="11"/>
  <c r="G1298" i="11"/>
  <c r="I1298" i="11"/>
  <c r="G1297" i="11"/>
  <c r="I1297" i="11"/>
  <c r="G1296" i="11"/>
  <c r="I1296" i="11"/>
  <c r="G1295" i="11"/>
  <c r="I1295" i="11"/>
  <c r="G1294" i="11"/>
  <c r="I1294" i="11"/>
  <c r="G1293" i="11"/>
  <c r="I1293" i="11"/>
  <c r="G1292" i="11"/>
  <c r="I1292" i="11"/>
  <c r="G1291" i="11"/>
  <c r="I1291" i="11"/>
  <c r="G1290" i="11"/>
  <c r="I1290" i="11"/>
  <c r="G1289" i="11"/>
  <c r="I1289" i="11"/>
  <c r="G1288" i="11"/>
  <c r="I1288" i="11"/>
  <c r="G1287" i="11"/>
  <c r="I1287" i="11"/>
  <c r="G1286" i="11"/>
  <c r="I1286" i="11"/>
  <c r="G1285" i="11"/>
  <c r="I1285" i="11"/>
  <c r="G1284" i="11"/>
  <c r="I1284" i="11"/>
  <c r="G1283" i="11"/>
  <c r="I1283" i="11"/>
  <c r="G1282" i="11"/>
  <c r="I1282" i="11"/>
  <c r="G1281" i="11"/>
  <c r="I1281" i="11"/>
  <c r="G1280" i="11"/>
  <c r="I1280" i="11"/>
  <c r="G1279" i="11"/>
  <c r="I1279" i="11"/>
  <c r="G1278" i="11"/>
  <c r="I1278" i="11"/>
  <c r="G1277" i="11"/>
  <c r="I1277" i="11"/>
  <c r="G1276" i="11"/>
  <c r="I1276" i="11"/>
  <c r="G1275" i="11"/>
  <c r="I1275" i="11"/>
  <c r="G1274" i="11"/>
  <c r="I1274" i="11"/>
  <c r="G1273" i="11"/>
  <c r="I1273" i="11"/>
  <c r="G1272" i="11"/>
  <c r="I1272" i="11"/>
  <c r="G1271" i="11"/>
  <c r="I1271" i="11"/>
  <c r="G1270" i="11"/>
  <c r="I1270" i="11"/>
  <c r="G1269" i="11"/>
  <c r="I1269" i="11"/>
  <c r="G1268" i="11"/>
  <c r="I1268" i="11"/>
  <c r="G1267" i="11"/>
  <c r="I1267" i="11"/>
  <c r="G1266" i="11"/>
  <c r="I1266" i="11"/>
  <c r="G1265" i="11"/>
  <c r="I1265" i="11"/>
  <c r="G1264" i="11"/>
  <c r="I1264" i="11"/>
  <c r="G1263" i="11"/>
  <c r="I1263" i="11"/>
  <c r="G1262" i="11"/>
  <c r="I1262" i="11"/>
  <c r="G1261" i="11"/>
  <c r="I1261" i="11"/>
  <c r="G1260" i="11"/>
  <c r="I1260" i="11"/>
  <c r="G1259" i="11"/>
  <c r="I1259" i="11"/>
  <c r="G1258" i="11"/>
  <c r="I1258" i="11"/>
  <c r="G1257" i="11"/>
  <c r="I1257" i="11"/>
  <c r="G1256" i="11"/>
  <c r="I1256" i="11"/>
  <c r="G1255" i="11"/>
  <c r="I1255" i="11"/>
  <c r="G1254" i="11"/>
  <c r="I1254" i="11"/>
  <c r="G1253" i="11"/>
  <c r="I1253" i="11"/>
  <c r="G1252" i="11"/>
  <c r="I1252" i="11"/>
  <c r="G1251" i="11"/>
  <c r="I1251" i="11"/>
  <c r="G1250" i="11"/>
  <c r="I1250" i="11"/>
  <c r="G1249" i="11"/>
  <c r="I1249" i="11"/>
  <c r="G1248" i="11"/>
  <c r="I1248" i="11"/>
  <c r="G1247" i="11"/>
  <c r="I1247" i="11"/>
  <c r="G1246" i="11"/>
  <c r="I1246" i="11"/>
  <c r="G1245" i="11"/>
  <c r="I1245" i="11"/>
  <c r="G1244" i="11"/>
  <c r="I1244" i="11"/>
  <c r="G1243" i="11"/>
  <c r="I1243" i="11"/>
  <c r="G1242" i="11"/>
  <c r="I1242" i="11"/>
  <c r="G1241" i="11"/>
  <c r="I1241" i="11"/>
  <c r="G1240" i="11"/>
  <c r="I1240" i="11"/>
  <c r="G1239" i="11"/>
  <c r="I1239" i="11"/>
  <c r="G1238" i="11"/>
  <c r="I1238" i="11"/>
  <c r="G1237" i="11"/>
  <c r="I1237" i="11"/>
  <c r="G1236" i="11"/>
  <c r="I1236" i="11"/>
  <c r="G1235" i="11"/>
  <c r="I1235" i="11"/>
  <c r="G1234" i="11"/>
  <c r="I1234" i="11"/>
  <c r="G1233" i="11"/>
  <c r="I1233" i="11"/>
  <c r="G1232" i="11"/>
  <c r="I1232" i="11"/>
  <c r="G1231" i="11"/>
  <c r="I1231" i="11"/>
  <c r="G1230" i="11"/>
  <c r="I1230" i="11"/>
  <c r="G1229" i="11"/>
  <c r="I1229" i="11"/>
  <c r="G1228" i="11"/>
  <c r="I1228" i="11"/>
  <c r="G1227" i="11"/>
  <c r="I1227" i="11"/>
  <c r="G1226" i="11"/>
  <c r="I1226" i="11"/>
  <c r="G1225" i="11"/>
  <c r="I1225" i="11"/>
  <c r="G1224" i="11"/>
  <c r="I1224" i="11"/>
  <c r="G1223" i="11"/>
  <c r="I1223" i="11"/>
  <c r="G1222" i="11"/>
  <c r="I1222" i="11"/>
  <c r="G1221" i="11"/>
  <c r="I1221" i="11"/>
  <c r="G1220" i="11"/>
  <c r="I1220" i="11"/>
  <c r="G1219" i="11"/>
  <c r="I1219" i="11"/>
  <c r="G1218" i="11"/>
  <c r="I1218" i="11"/>
  <c r="G1217" i="11"/>
  <c r="I1217" i="11"/>
  <c r="G1216" i="11"/>
  <c r="I1216" i="11"/>
  <c r="G1215" i="11"/>
  <c r="I1215" i="11"/>
  <c r="G1214" i="11"/>
  <c r="I1214" i="11"/>
  <c r="G1213" i="11"/>
  <c r="I1213" i="11"/>
  <c r="G1212" i="11"/>
  <c r="I1212" i="11"/>
  <c r="G1211" i="11"/>
  <c r="I1211" i="11"/>
  <c r="G1210" i="11"/>
  <c r="I1210" i="11"/>
  <c r="G1209" i="11"/>
  <c r="I1209" i="11"/>
  <c r="G1208" i="11"/>
  <c r="I1208" i="11"/>
  <c r="G1207" i="11"/>
  <c r="I1207" i="11"/>
  <c r="G1206" i="11"/>
  <c r="I1206" i="11"/>
  <c r="G1205" i="11"/>
  <c r="I1205" i="11"/>
  <c r="G1204" i="11"/>
  <c r="I1204" i="11"/>
  <c r="G1203" i="11"/>
  <c r="I1203" i="11"/>
  <c r="G1202" i="11"/>
  <c r="I1202" i="11"/>
  <c r="G1201" i="11"/>
  <c r="I1201" i="11"/>
  <c r="G1200" i="11"/>
  <c r="I1200" i="11"/>
  <c r="G1199" i="11"/>
  <c r="I1199" i="11"/>
  <c r="G1198" i="11"/>
  <c r="I1198" i="11"/>
  <c r="G1197" i="11"/>
  <c r="I1197" i="11"/>
  <c r="G1196" i="11"/>
  <c r="I1196" i="11"/>
  <c r="G1195" i="11"/>
  <c r="I1195" i="11"/>
  <c r="G1194" i="11"/>
  <c r="I1194" i="11"/>
  <c r="G1193" i="11"/>
  <c r="I1193" i="11"/>
  <c r="G1192" i="11"/>
  <c r="I1192" i="11"/>
  <c r="G1191" i="11"/>
  <c r="I1191" i="11"/>
  <c r="G1190" i="11"/>
  <c r="I1190" i="11"/>
  <c r="G1189" i="11"/>
  <c r="I1189" i="11"/>
  <c r="G1188" i="11"/>
  <c r="I1188" i="11"/>
  <c r="G1187" i="11"/>
  <c r="I1187" i="11"/>
  <c r="G1186" i="11"/>
  <c r="I1186" i="11"/>
  <c r="G1185" i="11"/>
  <c r="I1185" i="11"/>
  <c r="G1184" i="11"/>
  <c r="I1184" i="11"/>
  <c r="G1183" i="11"/>
  <c r="I1183" i="11"/>
  <c r="G1182" i="11"/>
  <c r="I1182" i="11"/>
  <c r="G1181" i="11"/>
  <c r="I1181" i="11"/>
  <c r="G1180" i="11"/>
  <c r="I1180" i="11"/>
  <c r="G1179" i="11"/>
  <c r="I1179" i="11"/>
  <c r="G1178" i="11"/>
  <c r="I1178" i="11"/>
  <c r="G1177" i="11"/>
  <c r="I1177" i="11"/>
  <c r="G1176" i="11"/>
  <c r="I1176" i="11"/>
  <c r="G1175" i="11"/>
  <c r="I1175" i="11"/>
  <c r="G1174" i="11"/>
  <c r="I1174" i="11"/>
  <c r="G1173" i="11"/>
  <c r="I1173" i="11"/>
  <c r="G1172" i="11"/>
  <c r="I1172" i="11"/>
  <c r="G1171" i="11"/>
  <c r="I1171" i="11"/>
  <c r="G1170" i="11"/>
  <c r="I1170" i="11"/>
  <c r="G1169" i="11"/>
  <c r="I1169" i="11"/>
  <c r="G1168" i="11"/>
  <c r="I1168" i="11"/>
  <c r="G1167" i="11"/>
  <c r="I1167" i="11"/>
  <c r="G1166" i="11"/>
  <c r="I1166" i="11"/>
  <c r="G1165" i="11"/>
  <c r="I1165" i="11"/>
  <c r="G1164" i="11"/>
  <c r="I1164" i="11"/>
  <c r="G1163" i="11"/>
  <c r="I1163" i="11"/>
  <c r="G1162" i="11"/>
  <c r="I1162" i="11"/>
  <c r="G1161" i="11"/>
  <c r="I1161" i="11"/>
  <c r="G1160" i="11"/>
  <c r="I1160" i="11"/>
  <c r="G1159" i="11"/>
  <c r="I1159" i="11"/>
  <c r="G1158" i="11"/>
  <c r="I1158" i="11"/>
  <c r="G1157" i="11"/>
  <c r="I1157" i="11"/>
  <c r="G1156" i="11"/>
  <c r="I1156" i="11"/>
  <c r="G1155" i="11"/>
  <c r="I1155" i="11"/>
  <c r="G1154" i="11"/>
  <c r="I1154" i="11"/>
  <c r="G1153" i="11"/>
  <c r="I1153" i="11"/>
  <c r="G1152" i="11"/>
  <c r="I1152" i="11"/>
  <c r="G1151" i="11"/>
  <c r="I1151" i="11"/>
  <c r="G1150" i="11"/>
  <c r="I1150" i="11"/>
  <c r="G1149" i="11"/>
  <c r="I1149" i="11"/>
  <c r="G1148" i="11"/>
  <c r="I1148" i="11"/>
  <c r="G1147" i="11"/>
  <c r="I1147" i="11"/>
  <c r="G1146" i="11"/>
  <c r="I1146" i="11"/>
  <c r="G1145" i="11"/>
  <c r="I1145" i="11"/>
  <c r="G1144" i="11"/>
  <c r="I1144" i="11"/>
  <c r="G1143" i="11"/>
  <c r="I1143" i="11"/>
  <c r="G1142" i="11"/>
  <c r="I1142" i="11"/>
  <c r="G1141" i="11"/>
  <c r="I1141" i="11"/>
  <c r="G1140" i="11"/>
  <c r="I1140" i="11"/>
  <c r="G1139" i="11"/>
  <c r="I1139" i="11"/>
  <c r="G1138" i="11"/>
  <c r="I1138" i="11"/>
  <c r="G1137" i="11"/>
  <c r="I1137" i="11"/>
  <c r="G1136" i="11"/>
  <c r="I1136" i="11"/>
  <c r="G1135" i="11"/>
  <c r="I1135" i="11"/>
  <c r="G1134" i="11"/>
  <c r="I1134" i="11"/>
  <c r="G1133" i="11"/>
  <c r="I1133" i="11"/>
  <c r="G1132" i="11"/>
  <c r="I1132" i="11"/>
  <c r="G1131" i="11"/>
  <c r="I1131" i="11"/>
  <c r="G1130" i="11"/>
  <c r="I1130" i="11"/>
  <c r="G1129" i="11"/>
  <c r="I1129" i="11"/>
  <c r="G1128" i="11"/>
  <c r="I1128" i="11"/>
  <c r="G1127" i="11"/>
  <c r="I1127" i="11"/>
  <c r="G1126" i="11"/>
  <c r="I1126" i="11"/>
  <c r="G1125" i="11"/>
  <c r="I1125" i="11"/>
  <c r="G1124" i="11"/>
  <c r="I1124" i="11"/>
  <c r="G1123" i="11"/>
  <c r="I1123" i="11"/>
  <c r="G1122" i="11"/>
  <c r="I1122" i="11"/>
  <c r="G1121" i="11"/>
  <c r="I1121" i="11"/>
  <c r="G1120" i="11"/>
  <c r="I1120" i="11"/>
  <c r="G1119" i="11"/>
  <c r="I1119" i="11"/>
  <c r="G1118" i="11"/>
  <c r="I1118" i="11"/>
  <c r="G1117" i="11"/>
  <c r="I1117" i="11"/>
  <c r="G1116" i="11"/>
  <c r="I1116" i="11"/>
  <c r="G1115" i="11"/>
  <c r="I1115" i="11"/>
  <c r="G1114" i="11"/>
  <c r="I1114" i="11"/>
  <c r="G1113" i="11"/>
  <c r="I1113" i="11"/>
  <c r="G1112" i="11"/>
  <c r="I1112" i="11"/>
  <c r="G1111" i="11"/>
  <c r="I1111" i="11"/>
  <c r="G1110" i="11"/>
  <c r="I1110" i="11"/>
  <c r="G1109" i="11"/>
  <c r="I1109" i="11"/>
  <c r="G1108" i="11"/>
  <c r="I1108" i="11"/>
  <c r="G1107" i="11"/>
  <c r="I1107" i="11"/>
  <c r="G1106" i="11"/>
  <c r="I1106" i="11"/>
  <c r="G1105" i="11"/>
  <c r="I1105" i="11"/>
  <c r="G1104" i="11"/>
  <c r="I1104" i="11"/>
  <c r="G1103" i="11"/>
  <c r="I1103" i="11"/>
  <c r="G1102" i="11"/>
  <c r="I1102" i="11"/>
  <c r="G1101" i="11"/>
  <c r="I1101" i="11"/>
  <c r="G1100" i="11"/>
  <c r="I1100" i="11"/>
  <c r="G1099" i="11"/>
  <c r="I1099" i="11"/>
  <c r="G1098" i="11"/>
  <c r="I1098" i="11"/>
  <c r="G1097" i="11"/>
  <c r="I1097" i="11"/>
  <c r="G1096" i="11"/>
  <c r="I1096" i="11"/>
  <c r="G1095" i="11"/>
  <c r="I1095" i="11"/>
  <c r="G1094" i="11"/>
  <c r="I1094" i="11"/>
  <c r="G1093" i="11"/>
  <c r="I1093" i="11"/>
  <c r="G1092" i="11"/>
  <c r="I1092" i="11"/>
  <c r="G1091" i="11"/>
  <c r="I1091" i="11"/>
  <c r="G1090" i="11"/>
  <c r="I1090" i="11"/>
  <c r="G1089" i="11"/>
  <c r="I1089" i="11"/>
  <c r="G1088" i="11"/>
  <c r="I1088" i="11"/>
  <c r="G1087" i="11"/>
  <c r="I1087" i="11"/>
  <c r="G1086" i="11"/>
  <c r="I1086" i="11"/>
  <c r="G1085" i="11"/>
  <c r="I1085" i="11"/>
  <c r="G1084" i="11"/>
  <c r="I1084" i="11"/>
  <c r="G1083" i="11"/>
  <c r="I1083" i="11"/>
  <c r="G1082" i="11"/>
  <c r="I1082" i="11"/>
  <c r="G1081" i="11"/>
  <c r="I1081" i="11"/>
  <c r="G1080" i="11"/>
  <c r="I1080" i="11"/>
  <c r="G1079" i="11"/>
  <c r="I1079" i="11"/>
  <c r="G1078" i="11"/>
  <c r="I1078" i="11"/>
  <c r="G1077" i="11"/>
  <c r="I1077" i="11"/>
  <c r="G1076" i="11"/>
  <c r="I1076" i="11"/>
  <c r="G1075" i="11"/>
  <c r="I1075" i="11"/>
  <c r="G1074" i="11"/>
  <c r="I1074" i="11"/>
  <c r="G1073" i="11"/>
  <c r="I1073" i="11"/>
  <c r="G1072" i="11"/>
  <c r="I1072" i="11"/>
  <c r="G1071" i="11"/>
  <c r="I1071" i="11"/>
  <c r="G1070" i="11"/>
  <c r="I1070" i="11"/>
  <c r="G1069" i="11"/>
  <c r="I1069" i="11"/>
  <c r="G1068" i="11"/>
  <c r="I1068" i="11"/>
  <c r="G1067" i="11"/>
  <c r="I1067" i="11"/>
  <c r="G1066" i="11"/>
  <c r="I1066" i="11"/>
  <c r="G1065" i="11"/>
  <c r="I1065" i="11"/>
  <c r="G1064" i="11"/>
  <c r="I1064" i="11"/>
  <c r="G1063" i="11"/>
  <c r="I1063" i="11"/>
  <c r="G1062" i="11"/>
  <c r="I1062" i="11"/>
  <c r="G1061" i="11"/>
  <c r="I1061" i="11"/>
  <c r="G1060" i="11"/>
  <c r="I1060" i="11"/>
  <c r="G1059" i="11"/>
  <c r="I1059" i="11"/>
  <c r="G1058" i="11"/>
  <c r="I1058" i="11"/>
  <c r="G1057" i="11"/>
  <c r="I1057" i="11"/>
  <c r="G1056" i="11"/>
  <c r="I1056" i="11"/>
  <c r="G1055" i="11"/>
  <c r="I1055" i="11"/>
  <c r="G1054" i="11"/>
  <c r="I1054" i="11"/>
  <c r="G1053" i="11"/>
  <c r="I1053" i="11"/>
  <c r="G1052" i="11"/>
  <c r="I1052" i="11"/>
  <c r="G1051" i="11"/>
  <c r="I1051" i="11"/>
  <c r="G1050" i="11"/>
  <c r="I1050" i="11"/>
  <c r="G1049" i="11"/>
  <c r="I1049" i="11"/>
  <c r="G1048" i="11"/>
  <c r="I1048" i="11"/>
  <c r="G1047" i="11"/>
  <c r="I1047" i="11"/>
  <c r="G1046" i="11"/>
  <c r="I1046" i="11"/>
  <c r="G1045" i="11"/>
  <c r="I1045" i="11"/>
  <c r="G1044" i="11"/>
  <c r="I1044" i="11"/>
  <c r="G1043" i="11"/>
  <c r="I1043" i="11"/>
  <c r="G1042" i="11"/>
  <c r="I1042" i="11"/>
  <c r="G1041" i="11"/>
  <c r="I1041" i="11"/>
  <c r="G1040" i="11"/>
  <c r="I1040" i="11"/>
  <c r="G1039" i="11"/>
  <c r="I1039" i="11"/>
  <c r="G1038" i="11"/>
  <c r="I1038" i="11"/>
  <c r="G1037" i="11"/>
  <c r="I1037" i="11"/>
  <c r="G1036" i="11"/>
  <c r="I1036" i="11"/>
  <c r="G1035" i="11"/>
  <c r="I1035" i="11"/>
  <c r="G1034" i="11"/>
  <c r="I1034" i="11"/>
  <c r="G1033" i="11"/>
  <c r="I1033" i="11"/>
  <c r="G1032" i="11"/>
  <c r="I1032" i="11"/>
  <c r="G1031" i="11"/>
  <c r="I1031" i="11"/>
  <c r="G1030" i="11"/>
  <c r="I1030" i="11"/>
  <c r="G1029" i="11"/>
  <c r="I1029" i="11"/>
  <c r="G1028" i="11"/>
  <c r="I1028" i="11"/>
  <c r="G1027" i="11"/>
  <c r="I1027" i="11"/>
  <c r="G1026" i="11"/>
  <c r="I1026" i="11"/>
  <c r="G1025" i="11"/>
  <c r="I1025" i="11"/>
  <c r="G1024" i="11"/>
  <c r="I1024" i="11"/>
  <c r="G1023" i="11"/>
  <c r="I1023" i="11"/>
  <c r="G1022" i="11"/>
  <c r="I1022" i="11"/>
  <c r="G1021" i="11"/>
  <c r="I1021" i="11"/>
  <c r="G1020" i="11"/>
  <c r="I1020" i="11"/>
  <c r="G1019" i="11"/>
  <c r="I1019" i="11"/>
  <c r="G1018" i="11"/>
  <c r="I1018" i="11"/>
  <c r="G1017" i="11"/>
  <c r="I1017" i="11"/>
  <c r="G1016" i="11"/>
  <c r="I1016" i="11"/>
  <c r="G1015" i="11"/>
  <c r="I1015" i="11"/>
  <c r="G1014" i="11"/>
  <c r="I1014" i="11"/>
  <c r="G1013" i="11"/>
  <c r="I1013" i="11"/>
  <c r="G1012" i="11"/>
  <c r="I1012" i="11"/>
  <c r="G1011" i="11"/>
  <c r="I1011" i="11"/>
  <c r="G1010" i="11"/>
  <c r="I1010" i="11"/>
  <c r="G1009" i="11"/>
  <c r="I1009" i="11"/>
  <c r="G1008" i="11"/>
  <c r="I1008" i="11"/>
  <c r="G1007" i="11"/>
  <c r="I1007" i="11"/>
  <c r="G1006" i="11"/>
  <c r="I1006" i="11"/>
  <c r="G1005" i="11"/>
  <c r="I1005" i="11"/>
  <c r="G1004" i="11"/>
  <c r="I1004" i="11"/>
  <c r="G1003" i="11"/>
  <c r="I1003" i="11"/>
  <c r="G1002" i="11"/>
  <c r="I1002" i="11"/>
  <c r="G1001" i="11"/>
  <c r="I1001" i="11"/>
  <c r="G1000" i="11"/>
  <c r="I1000" i="11"/>
  <c r="G999" i="11"/>
  <c r="I999" i="11"/>
  <c r="G998" i="11"/>
  <c r="I998" i="11"/>
  <c r="G997" i="11"/>
  <c r="I997" i="11"/>
  <c r="G996" i="11"/>
  <c r="I996" i="11"/>
  <c r="G995" i="11"/>
  <c r="I995" i="11"/>
  <c r="G994" i="11"/>
  <c r="I994" i="11"/>
  <c r="G993" i="11"/>
  <c r="I993" i="11"/>
  <c r="G992" i="11"/>
  <c r="I992" i="11"/>
  <c r="G991" i="11"/>
  <c r="I991" i="11"/>
  <c r="G990" i="11"/>
  <c r="I990" i="11"/>
  <c r="G989" i="11"/>
  <c r="I989" i="11"/>
  <c r="G988" i="11"/>
  <c r="I988" i="11"/>
  <c r="G987" i="11"/>
  <c r="I987" i="11"/>
  <c r="G986" i="11"/>
  <c r="I986" i="11"/>
  <c r="G985" i="11"/>
  <c r="I985" i="11"/>
  <c r="G984" i="11"/>
  <c r="I984" i="11"/>
  <c r="G983" i="11"/>
  <c r="I983" i="11"/>
  <c r="G982" i="11"/>
  <c r="I982" i="11"/>
  <c r="G981" i="11"/>
  <c r="I981" i="11"/>
  <c r="G980" i="11"/>
  <c r="I980" i="11"/>
  <c r="G979" i="11"/>
  <c r="I979" i="11"/>
  <c r="G978" i="11"/>
  <c r="I978" i="11"/>
  <c r="G977" i="11"/>
  <c r="I977" i="11"/>
  <c r="G976" i="11"/>
  <c r="I976" i="11"/>
  <c r="G975" i="11"/>
  <c r="I975" i="11"/>
  <c r="G974" i="11"/>
  <c r="I974" i="11"/>
  <c r="G973" i="11"/>
  <c r="I973" i="11"/>
  <c r="G972" i="11"/>
  <c r="I972" i="11"/>
  <c r="G971" i="11"/>
  <c r="I971" i="11"/>
  <c r="G970" i="11"/>
  <c r="I970" i="11"/>
  <c r="G969" i="11"/>
  <c r="I969" i="11"/>
  <c r="G968" i="11"/>
  <c r="I968" i="11"/>
  <c r="G967" i="11"/>
  <c r="I967" i="11"/>
  <c r="G966" i="11"/>
  <c r="I966" i="11"/>
  <c r="G965" i="11"/>
  <c r="I965" i="11"/>
  <c r="G964" i="11"/>
  <c r="I964" i="11"/>
  <c r="G963" i="11"/>
  <c r="I963" i="11"/>
  <c r="G962" i="11"/>
  <c r="I962" i="11"/>
  <c r="G961" i="11"/>
  <c r="I961" i="11"/>
  <c r="G960" i="11"/>
  <c r="I960" i="11"/>
  <c r="G959" i="11"/>
  <c r="I959" i="11"/>
  <c r="G958" i="11"/>
  <c r="I958" i="11"/>
  <c r="G957" i="11"/>
  <c r="I957" i="11"/>
  <c r="G956" i="11"/>
  <c r="I956" i="11"/>
  <c r="G955" i="11"/>
  <c r="I955" i="11"/>
  <c r="G954" i="11"/>
  <c r="I954" i="11"/>
  <c r="G953" i="11"/>
  <c r="I953" i="11"/>
  <c r="G952" i="11"/>
  <c r="I952" i="11"/>
  <c r="G951" i="11"/>
  <c r="I951" i="11"/>
  <c r="G950" i="11"/>
  <c r="I950" i="11"/>
  <c r="G949" i="11"/>
  <c r="I949" i="11"/>
  <c r="G948" i="11"/>
  <c r="I948" i="11"/>
  <c r="G947" i="11"/>
  <c r="I947" i="11"/>
  <c r="G946" i="11"/>
  <c r="I946" i="11"/>
  <c r="G945" i="11"/>
  <c r="I945" i="11"/>
  <c r="G944" i="11"/>
  <c r="I944" i="11"/>
  <c r="G943" i="11"/>
  <c r="I943" i="11"/>
  <c r="G942" i="11"/>
  <c r="I942" i="11"/>
  <c r="G941" i="11"/>
  <c r="I941" i="11"/>
  <c r="G940" i="11"/>
  <c r="I940" i="11"/>
  <c r="G939" i="11"/>
  <c r="I939" i="11"/>
  <c r="G938" i="11"/>
  <c r="I938" i="11"/>
  <c r="G937" i="11"/>
  <c r="I937" i="11"/>
  <c r="G936" i="11"/>
  <c r="I936" i="11"/>
  <c r="G935" i="11"/>
  <c r="I935" i="11"/>
  <c r="G934" i="11"/>
  <c r="I934" i="11"/>
  <c r="G933" i="11"/>
  <c r="I933" i="11"/>
  <c r="G932" i="11"/>
  <c r="I932" i="11"/>
  <c r="G931" i="11"/>
  <c r="I931" i="11"/>
  <c r="G930" i="11"/>
  <c r="I930" i="11"/>
  <c r="G929" i="11"/>
  <c r="I929" i="11"/>
  <c r="G928" i="11"/>
  <c r="I928" i="11"/>
  <c r="G927" i="11"/>
  <c r="I927" i="11"/>
  <c r="G926" i="11"/>
  <c r="I926" i="11"/>
  <c r="G925" i="11"/>
  <c r="I925" i="11"/>
  <c r="G924" i="11"/>
  <c r="I924" i="11"/>
  <c r="G923" i="11"/>
  <c r="I923" i="11"/>
  <c r="G922" i="11"/>
  <c r="I922" i="11"/>
  <c r="G921" i="11"/>
  <c r="I921" i="11"/>
  <c r="G920" i="11"/>
  <c r="I920" i="11"/>
  <c r="G919" i="11"/>
  <c r="I919" i="11"/>
  <c r="G918" i="11"/>
  <c r="I918" i="11"/>
  <c r="G917" i="11"/>
  <c r="I917" i="11"/>
  <c r="G916" i="11"/>
  <c r="I916" i="11"/>
  <c r="G915" i="11"/>
  <c r="I915" i="11"/>
  <c r="G914" i="11"/>
  <c r="I914" i="11"/>
  <c r="G913" i="11"/>
  <c r="I913" i="11"/>
  <c r="G912" i="11"/>
  <c r="I912" i="11"/>
  <c r="G911" i="11"/>
  <c r="I911" i="11"/>
  <c r="G910" i="11"/>
  <c r="I910" i="11"/>
  <c r="G909" i="11"/>
  <c r="I909" i="11"/>
  <c r="G908" i="11"/>
  <c r="I908" i="11"/>
  <c r="G907" i="11"/>
  <c r="I907" i="11"/>
  <c r="G906" i="11"/>
  <c r="I906" i="11"/>
  <c r="G905" i="11"/>
  <c r="I905" i="11"/>
  <c r="G904" i="11"/>
  <c r="I904" i="11"/>
  <c r="G903" i="11"/>
  <c r="I903" i="11"/>
  <c r="G902" i="11"/>
  <c r="I902" i="11"/>
  <c r="G901" i="11"/>
  <c r="I901" i="11"/>
  <c r="G900" i="11"/>
  <c r="I900" i="11"/>
  <c r="G899" i="11"/>
  <c r="I899" i="11"/>
  <c r="G898" i="11"/>
  <c r="I898" i="11"/>
  <c r="G897" i="11"/>
  <c r="I897" i="11"/>
  <c r="G896" i="11"/>
  <c r="I896" i="11"/>
  <c r="G895" i="11"/>
  <c r="I895" i="11"/>
  <c r="G894" i="11"/>
  <c r="I894" i="11"/>
  <c r="G893" i="11"/>
  <c r="I893" i="11"/>
  <c r="G892" i="11"/>
  <c r="I892" i="11"/>
  <c r="G891" i="11"/>
  <c r="I891" i="11"/>
  <c r="G890" i="11"/>
  <c r="I890" i="11"/>
  <c r="G889" i="11"/>
  <c r="I889" i="11"/>
  <c r="G888" i="11"/>
  <c r="I888" i="11"/>
  <c r="G887" i="11"/>
  <c r="I887" i="11"/>
  <c r="G886" i="11"/>
  <c r="I886" i="11"/>
  <c r="G885" i="11"/>
  <c r="I885" i="11"/>
  <c r="G884" i="11"/>
  <c r="I884" i="11"/>
  <c r="G883" i="11"/>
  <c r="I883" i="11"/>
  <c r="G882" i="11"/>
  <c r="I882" i="11"/>
  <c r="G881" i="11"/>
  <c r="I881" i="11"/>
  <c r="G880" i="11"/>
  <c r="I880" i="11"/>
  <c r="G879" i="11"/>
  <c r="I879" i="11"/>
  <c r="G878" i="11"/>
  <c r="I878" i="11"/>
  <c r="G877" i="11"/>
  <c r="I877" i="11"/>
  <c r="G876" i="11"/>
  <c r="I876" i="11"/>
  <c r="G875" i="11"/>
  <c r="I875" i="11"/>
  <c r="G874" i="11"/>
  <c r="I874" i="11"/>
  <c r="G873" i="11"/>
  <c r="I873" i="11"/>
  <c r="G872" i="11"/>
  <c r="I872" i="11"/>
  <c r="G871" i="11"/>
  <c r="I871" i="11"/>
  <c r="G870" i="11"/>
  <c r="I870" i="11"/>
  <c r="G869" i="11"/>
  <c r="I869" i="11"/>
  <c r="G868" i="11"/>
  <c r="I868" i="11"/>
  <c r="G867" i="11"/>
  <c r="I867" i="11"/>
  <c r="G866" i="11"/>
  <c r="I866" i="11"/>
  <c r="G865" i="11"/>
  <c r="I865" i="11"/>
  <c r="G864" i="11"/>
  <c r="I864" i="11"/>
  <c r="G863" i="11"/>
  <c r="I863" i="11"/>
  <c r="G862" i="11"/>
  <c r="I862" i="11"/>
  <c r="G861" i="11"/>
  <c r="I861" i="11"/>
  <c r="G860" i="11"/>
  <c r="I860" i="11"/>
  <c r="G859" i="11"/>
  <c r="I859" i="11"/>
  <c r="G858" i="11"/>
  <c r="I858" i="11"/>
  <c r="G857" i="11"/>
  <c r="I857" i="11"/>
  <c r="G856" i="11"/>
  <c r="I856" i="11"/>
  <c r="G855" i="11"/>
  <c r="I855" i="11"/>
  <c r="G854" i="11"/>
  <c r="I854" i="11"/>
  <c r="G853" i="11"/>
  <c r="I853" i="11"/>
  <c r="G852" i="11"/>
  <c r="I852" i="11"/>
  <c r="G851" i="11"/>
  <c r="I851" i="11"/>
  <c r="G850" i="11"/>
  <c r="I850" i="11"/>
  <c r="G849" i="11"/>
  <c r="I849" i="11"/>
  <c r="G848" i="11"/>
  <c r="I848" i="11"/>
  <c r="G847" i="11"/>
  <c r="I847" i="11"/>
  <c r="G846" i="11"/>
  <c r="I846" i="11"/>
  <c r="G845" i="11"/>
  <c r="I845" i="11"/>
  <c r="G844" i="11"/>
  <c r="I844" i="11"/>
  <c r="G843" i="11"/>
  <c r="I843" i="11"/>
  <c r="G842" i="11"/>
  <c r="I842" i="11"/>
  <c r="G841" i="11"/>
  <c r="I841" i="11"/>
  <c r="G840" i="11"/>
  <c r="I840" i="11"/>
  <c r="G839" i="11"/>
  <c r="I839" i="11"/>
  <c r="G838" i="11"/>
  <c r="I838" i="11"/>
  <c r="G837" i="11"/>
  <c r="I837" i="11"/>
  <c r="G836" i="11"/>
  <c r="I836" i="11"/>
  <c r="G835" i="11"/>
  <c r="I835" i="11"/>
  <c r="G834" i="11"/>
  <c r="I834" i="11"/>
  <c r="G833" i="11"/>
  <c r="I833" i="11"/>
  <c r="G832" i="11"/>
  <c r="I832" i="11"/>
  <c r="G831" i="11"/>
  <c r="I831" i="11"/>
  <c r="G830" i="11"/>
  <c r="I830" i="11"/>
  <c r="G829" i="11"/>
  <c r="I829" i="11"/>
  <c r="G828" i="11"/>
  <c r="I828" i="11"/>
  <c r="G827" i="11"/>
  <c r="I827" i="11"/>
  <c r="G826" i="11"/>
  <c r="I826" i="11"/>
  <c r="G825" i="11"/>
  <c r="I825" i="11"/>
  <c r="G824" i="11"/>
  <c r="I824" i="11"/>
  <c r="G823" i="11"/>
  <c r="I823" i="11"/>
  <c r="G822" i="11"/>
  <c r="I822" i="11"/>
  <c r="G821" i="11"/>
  <c r="I821" i="11"/>
  <c r="G820" i="11"/>
  <c r="I820" i="11"/>
  <c r="G819" i="11"/>
  <c r="I819" i="11"/>
  <c r="G818" i="11"/>
  <c r="I818" i="11"/>
  <c r="G817" i="11"/>
  <c r="I817" i="11"/>
  <c r="G816" i="11"/>
  <c r="I816" i="11"/>
  <c r="G815" i="11"/>
  <c r="I815" i="11"/>
  <c r="G814" i="11"/>
  <c r="I814" i="11"/>
  <c r="G813" i="11"/>
  <c r="I813" i="11"/>
  <c r="G812" i="11"/>
  <c r="I812" i="11"/>
  <c r="G811" i="11"/>
  <c r="I811" i="11"/>
  <c r="G810" i="11"/>
  <c r="I810" i="11"/>
  <c r="G809" i="11"/>
  <c r="I809" i="11"/>
  <c r="G808" i="11"/>
  <c r="I808" i="11"/>
  <c r="G807" i="11"/>
  <c r="I807" i="11"/>
  <c r="G806" i="11"/>
  <c r="I806" i="11"/>
  <c r="G805" i="11"/>
  <c r="I805" i="11"/>
  <c r="G804" i="11"/>
  <c r="I804" i="11"/>
  <c r="G803" i="11"/>
  <c r="I803" i="11"/>
  <c r="G802" i="11"/>
  <c r="I802" i="11"/>
  <c r="G801" i="11"/>
  <c r="I801" i="11"/>
  <c r="G800" i="11"/>
  <c r="I800" i="11"/>
  <c r="G799" i="11"/>
  <c r="I799" i="11"/>
  <c r="G798" i="11"/>
  <c r="I798" i="11"/>
  <c r="G797" i="11"/>
  <c r="I797" i="11"/>
  <c r="G796" i="11"/>
  <c r="I796" i="11"/>
  <c r="G795" i="11"/>
  <c r="I795" i="11"/>
  <c r="G794" i="11"/>
  <c r="I794" i="11"/>
  <c r="G793" i="11"/>
  <c r="I793" i="11"/>
  <c r="G792" i="11"/>
  <c r="I792" i="11"/>
  <c r="G791" i="11"/>
  <c r="I791" i="11"/>
  <c r="G790" i="11"/>
  <c r="I790" i="11"/>
  <c r="G789" i="11"/>
  <c r="I789" i="11"/>
  <c r="G788" i="11"/>
  <c r="I788" i="11"/>
  <c r="G787" i="11"/>
  <c r="I787" i="11"/>
  <c r="G786" i="11"/>
  <c r="I786" i="11"/>
  <c r="G785" i="11"/>
  <c r="I785" i="11"/>
  <c r="G784" i="11"/>
  <c r="I784" i="11"/>
  <c r="G783" i="11"/>
  <c r="I783" i="11"/>
  <c r="G782" i="11"/>
  <c r="I782" i="11"/>
  <c r="G781" i="11"/>
  <c r="I781" i="11"/>
  <c r="G780" i="11"/>
  <c r="I780" i="11"/>
  <c r="G779" i="11"/>
  <c r="I779" i="11"/>
  <c r="G778" i="11"/>
  <c r="I778" i="11"/>
  <c r="G777" i="11"/>
  <c r="I777" i="11"/>
  <c r="G776" i="11"/>
  <c r="I776" i="11"/>
  <c r="G775" i="11"/>
  <c r="I775" i="11"/>
  <c r="G774" i="11"/>
  <c r="I774" i="11"/>
  <c r="G773" i="11"/>
  <c r="I773" i="11"/>
  <c r="G772" i="11"/>
  <c r="I772" i="11"/>
  <c r="G771" i="11"/>
  <c r="I771" i="11"/>
  <c r="G770" i="11"/>
  <c r="I770" i="11"/>
  <c r="G769" i="11"/>
  <c r="I769" i="11"/>
  <c r="G768" i="11"/>
  <c r="I768" i="11"/>
  <c r="G767" i="11"/>
  <c r="I767" i="11"/>
  <c r="G766" i="11"/>
  <c r="I766" i="11"/>
  <c r="G765" i="11"/>
  <c r="I765" i="11"/>
  <c r="G764" i="11"/>
  <c r="I764" i="11"/>
  <c r="G763" i="11"/>
  <c r="I763" i="11"/>
  <c r="G762" i="11"/>
  <c r="I762" i="11"/>
  <c r="G761" i="11"/>
  <c r="I761" i="11"/>
  <c r="G760" i="11"/>
  <c r="I760" i="11"/>
  <c r="G759" i="11"/>
  <c r="I759" i="11"/>
  <c r="G758" i="11"/>
  <c r="I758" i="11"/>
  <c r="G757" i="11"/>
  <c r="I757" i="11"/>
  <c r="G756" i="11"/>
  <c r="I756" i="11"/>
  <c r="G755" i="11"/>
  <c r="I755" i="11"/>
  <c r="G754" i="11"/>
  <c r="I754" i="11"/>
  <c r="G753" i="11"/>
  <c r="I753" i="11"/>
  <c r="G752" i="11"/>
  <c r="I752" i="11"/>
  <c r="G751" i="11"/>
  <c r="I751" i="11"/>
  <c r="G750" i="11"/>
  <c r="I750" i="11"/>
  <c r="G749" i="11"/>
  <c r="I749" i="11"/>
  <c r="G748" i="11"/>
  <c r="I748" i="11"/>
  <c r="G747" i="11"/>
  <c r="I747" i="11"/>
  <c r="G746" i="11"/>
  <c r="I746" i="11"/>
  <c r="G745" i="11"/>
  <c r="I745" i="11"/>
  <c r="G744" i="11"/>
  <c r="I744" i="11"/>
  <c r="G743" i="11"/>
  <c r="I743" i="11"/>
  <c r="G742" i="11"/>
  <c r="I742" i="11"/>
  <c r="G741" i="11"/>
  <c r="I741" i="11"/>
  <c r="G740" i="11"/>
  <c r="I740" i="11"/>
  <c r="G739" i="11"/>
  <c r="I739" i="11"/>
  <c r="G738" i="11"/>
  <c r="I738" i="11"/>
  <c r="G737" i="11"/>
  <c r="I737" i="11"/>
  <c r="G736" i="11"/>
  <c r="I736" i="11"/>
  <c r="G735" i="11"/>
  <c r="I735" i="11"/>
  <c r="G734" i="11"/>
  <c r="I734" i="11"/>
  <c r="G733" i="11"/>
  <c r="I733" i="11"/>
  <c r="G732" i="11"/>
  <c r="I732" i="11"/>
  <c r="G731" i="11"/>
  <c r="I731" i="11"/>
  <c r="G730" i="11"/>
  <c r="I730" i="11"/>
  <c r="G729" i="11"/>
  <c r="I729" i="11"/>
  <c r="G728" i="11"/>
  <c r="I728" i="11"/>
  <c r="G727" i="11"/>
  <c r="I727" i="11"/>
  <c r="G726" i="11"/>
  <c r="I726" i="11"/>
  <c r="G725" i="11"/>
  <c r="I725" i="11"/>
  <c r="G724" i="11"/>
  <c r="I724" i="11"/>
  <c r="G723" i="11"/>
  <c r="I723" i="11"/>
  <c r="G722" i="11"/>
  <c r="I722" i="11"/>
  <c r="G721" i="11"/>
  <c r="I721" i="11"/>
  <c r="G720" i="11"/>
  <c r="I720" i="11"/>
  <c r="G719" i="11"/>
  <c r="I719" i="11"/>
  <c r="G718" i="11"/>
  <c r="I718" i="11"/>
  <c r="G717" i="11"/>
  <c r="I717" i="11"/>
  <c r="G716" i="11"/>
  <c r="I716" i="11"/>
  <c r="G715" i="11"/>
  <c r="I715" i="11"/>
  <c r="G714" i="11"/>
  <c r="I714" i="11"/>
  <c r="G713" i="11"/>
  <c r="I713" i="11"/>
  <c r="G712" i="11"/>
  <c r="I712" i="11"/>
  <c r="G711" i="11"/>
  <c r="I711" i="11"/>
  <c r="G710" i="11"/>
  <c r="I710" i="11"/>
  <c r="G709" i="11"/>
  <c r="I709" i="11"/>
  <c r="G708" i="11"/>
  <c r="I708" i="11"/>
  <c r="G707" i="11"/>
  <c r="I707" i="11"/>
  <c r="G706" i="11"/>
  <c r="I706" i="11"/>
  <c r="G705" i="11"/>
  <c r="I705" i="11"/>
  <c r="G704" i="11"/>
  <c r="I704" i="11"/>
  <c r="G703" i="11"/>
  <c r="I703" i="11"/>
  <c r="G702" i="11"/>
  <c r="I702" i="11"/>
  <c r="G701" i="11"/>
  <c r="I701" i="11"/>
  <c r="G700" i="11"/>
  <c r="I700" i="11"/>
  <c r="G699" i="11"/>
  <c r="I699" i="11"/>
  <c r="G698" i="11"/>
  <c r="I698" i="11"/>
  <c r="G697" i="11"/>
  <c r="I697" i="11"/>
  <c r="G696" i="11"/>
  <c r="I696" i="11"/>
  <c r="G695" i="11"/>
  <c r="I695" i="11"/>
  <c r="G694" i="11"/>
  <c r="I694" i="11"/>
  <c r="G693" i="11"/>
  <c r="I693" i="11"/>
  <c r="G692" i="11"/>
  <c r="I692" i="11"/>
  <c r="G691" i="11"/>
  <c r="I691" i="11"/>
  <c r="G690" i="11"/>
  <c r="I690" i="11"/>
  <c r="G689" i="11"/>
  <c r="I689" i="11"/>
  <c r="G688" i="11"/>
  <c r="I688" i="11"/>
  <c r="G687" i="11"/>
  <c r="I687" i="11"/>
  <c r="G686" i="11"/>
  <c r="I686" i="11"/>
  <c r="G685" i="11"/>
  <c r="I685" i="11"/>
  <c r="G684" i="11"/>
  <c r="I684" i="11"/>
  <c r="G683" i="11"/>
  <c r="I683" i="11"/>
  <c r="G682" i="11"/>
  <c r="I682" i="11"/>
  <c r="G681" i="11"/>
  <c r="I681" i="11"/>
  <c r="G680" i="11"/>
  <c r="I680" i="11"/>
  <c r="G679" i="11"/>
  <c r="I679" i="11"/>
  <c r="G678" i="11"/>
  <c r="I678" i="11"/>
  <c r="G677" i="11"/>
  <c r="I677" i="11"/>
  <c r="G676" i="11"/>
  <c r="I676" i="11"/>
  <c r="G675" i="11"/>
  <c r="I675" i="11"/>
  <c r="G674" i="11"/>
  <c r="I674" i="11"/>
  <c r="G673" i="11"/>
  <c r="I673" i="11"/>
  <c r="G672" i="11"/>
  <c r="I672" i="11"/>
  <c r="G671" i="11"/>
  <c r="I671" i="11"/>
  <c r="G670" i="11"/>
  <c r="I670" i="11"/>
  <c r="G669" i="11"/>
  <c r="I669" i="11"/>
  <c r="G668" i="11"/>
  <c r="I668" i="11"/>
  <c r="G667" i="11"/>
  <c r="I667" i="11"/>
  <c r="G666" i="11"/>
  <c r="I666" i="11"/>
  <c r="G665" i="11"/>
  <c r="I665" i="11"/>
  <c r="G664" i="11"/>
  <c r="I664" i="11"/>
  <c r="G663" i="11"/>
  <c r="I663" i="11"/>
  <c r="G662" i="11"/>
  <c r="I662" i="11"/>
  <c r="G661" i="11"/>
  <c r="I661" i="11"/>
  <c r="G660" i="11"/>
  <c r="I660" i="11"/>
  <c r="G659" i="11"/>
  <c r="I659" i="11"/>
  <c r="G658" i="11"/>
  <c r="I658" i="11"/>
  <c r="G657" i="11"/>
  <c r="I657" i="11"/>
  <c r="G656" i="11"/>
  <c r="I656" i="11"/>
  <c r="G655" i="11"/>
  <c r="I655" i="11"/>
  <c r="G654" i="11"/>
  <c r="I654" i="11"/>
  <c r="G653" i="11"/>
  <c r="I653" i="11"/>
  <c r="G652" i="11"/>
  <c r="I652" i="11"/>
  <c r="G651" i="11"/>
  <c r="I651" i="11"/>
  <c r="G650" i="11"/>
  <c r="I650" i="11"/>
  <c r="G649" i="11"/>
  <c r="I649" i="11"/>
  <c r="G648" i="11"/>
  <c r="I648" i="11"/>
  <c r="G647" i="11"/>
  <c r="I647" i="11"/>
  <c r="G646" i="11"/>
  <c r="I646" i="11"/>
  <c r="G645" i="11"/>
  <c r="I645" i="11"/>
  <c r="G644" i="11"/>
  <c r="I644" i="11"/>
  <c r="G643" i="11"/>
  <c r="I643" i="11"/>
  <c r="G642" i="11"/>
  <c r="I642" i="11"/>
  <c r="G641" i="11"/>
  <c r="I641" i="11"/>
  <c r="G640" i="11"/>
  <c r="I640" i="11"/>
  <c r="G639" i="11"/>
  <c r="I639" i="11"/>
  <c r="G638" i="11"/>
  <c r="I638" i="11"/>
  <c r="G637" i="11"/>
  <c r="I637" i="11"/>
  <c r="G636" i="11"/>
  <c r="I636" i="11"/>
  <c r="G635" i="11"/>
  <c r="I635" i="11"/>
  <c r="G634" i="11"/>
  <c r="I634" i="11"/>
  <c r="G633" i="11"/>
  <c r="I633" i="11"/>
  <c r="G632" i="11"/>
  <c r="I632" i="11"/>
  <c r="G631" i="11"/>
  <c r="I631" i="11"/>
  <c r="G630" i="11"/>
  <c r="I630" i="11"/>
  <c r="G629" i="11"/>
  <c r="I629" i="11"/>
  <c r="G628" i="11"/>
  <c r="I628" i="11"/>
  <c r="G627" i="11"/>
  <c r="I627" i="11"/>
  <c r="G626" i="11"/>
  <c r="I626" i="11"/>
  <c r="G625" i="11"/>
  <c r="I625" i="11"/>
  <c r="G624" i="11"/>
  <c r="I624" i="11"/>
  <c r="G623" i="11"/>
  <c r="I623" i="11"/>
  <c r="G622" i="11"/>
  <c r="I622" i="11"/>
  <c r="G621" i="11"/>
  <c r="I621" i="11"/>
  <c r="G620" i="11"/>
  <c r="I620" i="11"/>
  <c r="G619" i="11"/>
  <c r="I619" i="11"/>
  <c r="G618" i="11"/>
  <c r="I618" i="11"/>
  <c r="G617" i="11"/>
  <c r="I617" i="11"/>
  <c r="G616" i="11"/>
  <c r="I616" i="11"/>
  <c r="G615" i="11"/>
  <c r="I615" i="11"/>
  <c r="G614" i="11"/>
  <c r="I614" i="11"/>
  <c r="G613" i="11"/>
  <c r="I613" i="11"/>
  <c r="G612" i="11"/>
  <c r="I612" i="11"/>
  <c r="G611" i="11"/>
  <c r="I611" i="11"/>
  <c r="G610" i="11"/>
  <c r="I610" i="11"/>
  <c r="G609" i="11"/>
  <c r="I609" i="11"/>
  <c r="G608" i="11"/>
  <c r="I608" i="11"/>
  <c r="G607" i="11"/>
  <c r="I607" i="11"/>
  <c r="G606" i="11"/>
  <c r="I606" i="11"/>
  <c r="G605" i="11"/>
  <c r="I605" i="11"/>
  <c r="G604" i="11"/>
  <c r="I604" i="11"/>
  <c r="G603" i="11"/>
  <c r="I603" i="11"/>
  <c r="G602" i="11"/>
  <c r="I602" i="11"/>
  <c r="G601" i="11"/>
  <c r="I601" i="11"/>
  <c r="G600" i="11"/>
  <c r="I600" i="11"/>
  <c r="G599" i="11"/>
  <c r="I599" i="11"/>
  <c r="G598" i="11"/>
  <c r="I598" i="11"/>
  <c r="G597" i="11"/>
  <c r="I597" i="11"/>
  <c r="G596" i="11"/>
  <c r="I596" i="11"/>
  <c r="G595" i="11"/>
  <c r="I595" i="11"/>
  <c r="G594" i="11"/>
  <c r="I594" i="11"/>
  <c r="G593" i="11"/>
  <c r="I593" i="11"/>
  <c r="G592" i="11"/>
  <c r="I592" i="11"/>
  <c r="G591" i="11"/>
  <c r="I591" i="11"/>
  <c r="G590" i="11"/>
  <c r="I590" i="11"/>
  <c r="G589" i="11"/>
  <c r="I589" i="11"/>
  <c r="G588" i="11"/>
  <c r="I588" i="11"/>
  <c r="G587" i="11"/>
  <c r="I587" i="11"/>
  <c r="G586" i="11"/>
  <c r="I586" i="11"/>
  <c r="G585" i="11"/>
  <c r="I585" i="11"/>
  <c r="G584" i="11"/>
  <c r="I584" i="11"/>
  <c r="G583" i="11"/>
  <c r="I583" i="11"/>
  <c r="G582" i="11"/>
  <c r="I582" i="11"/>
  <c r="G581" i="11"/>
  <c r="I581" i="11"/>
  <c r="G580" i="11"/>
  <c r="I580" i="11"/>
  <c r="G579" i="11"/>
  <c r="I579" i="11"/>
  <c r="G578" i="11"/>
  <c r="I578" i="11"/>
  <c r="G577" i="11"/>
  <c r="I577" i="11"/>
  <c r="G576" i="11"/>
  <c r="I576" i="11"/>
  <c r="G575" i="11"/>
  <c r="I575" i="11"/>
  <c r="G574" i="11"/>
  <c r="I574" i="11"/>
  <c r="G573" i="11"/>
  <c r="I573" i="11"/>
  <c r="G572" i="11"/>
  <c r="I572" i="11"/>
  <c r="G571" i="11"/>
  <c r="I571" i="11"/>
  <c r="G570" i="11"/>
  <c r="I570" i="11"/>
  <c r="G569" i="11"/>
  <c r="I569" i="11"/>
  <c r="G568" i="11"/>
  <c r="I568" i="11"/>
  <c r="G567" i="11"/>
  <c r="I567" i="11"/>
  <c r="G566" i="11"/>
  <c r="I566" i="11"/>
  <c r="G565" i="11"/>
  <c r="I565" i="11"/>
  <c r="G564" i="11"/>
  <c r="I564" i="11"/>
  <c r="G563" i="11"/>
  <c r="I563" i="11"/>
  <c r="G562" i="11"/>
  <c r="I562" i="11"/>
  <c r="G561" i="11"/>
  <c r="I561" i="11"/>
  <c r="G560" i="11"/>
  <c r="I560" i="11"/>
  <c r="G559" i="11"/>
  <c r="I559" i="11"/>
  <c r="G558" i="11"/>
  <c r="I558" i="11"/>
  <c r="G557" i="11"/>
  <c r="I557" i="11"/>
  <c r="G556" i="11"/>
  <c r="I556" i="11"/>
  <c r="G555" i="11"/>
  <c r="I555" i="11"/>
  <c r="G554" i="11"/>
  <c r="I554" i="11"/>
  <c r="G553" i="11"/>
  <c r="I553" i="11"/>
  <c r="G552" i="11"/>
  <c r="I552" i="11"/>
  <c r="G551" i="11"/>
  <c r="I551" i="11"/>
  <c r="G550" i="11"/>
  <c r="I550" i="11"/>
  <c r="G549" i="11"/>
  <c r="I549" i="11"/>
  <c r="G548" i="11"/>
  <c r="I548" i="11"/>
  <c r="G547" i="11"/>
  <c r="I547" i="11"/>
  <c r="G546" i="11"/>
  <c r="I546" i="11"/>
  <c r="G545" i="11"/>
  <c r="I545" i="11"/>
  <c r="G544" i="11"/>
  <c r="I544" i="11"/>
  <c r="G543" i="11"/>
  <c r="I543" i="11"/>
  <c r="G542" i="11"/>
  <c r="I542" i="11"/>
  <c r="G541" i="11"/>
  <c r="I541" i="11"/>
  <c r="G540" i="11"/>
  <c r="I540" i="11"/>
  <c r="G539" i="11"/>
  <c r="I539" i="11"/>
  <c r="G538" i="11"/>
  <c r="I538" i="11"/>
  <c r="G537" i="11"/>
  <c r="I537" i="11"/>
  <c r="G536" i="11"/>
  <c r="I536" i="11"/>
  <c r="G535" i="11"/>
  <c r="I535" i="11"/>
  <c r="G534" i="11"/>
  <c r="I534" i="11"/>
  <c r="G533" i="11"/>
  <c r="I533" i="11"/>
  <c r="G532" i="11"/>
  <c r="I532" i="11"/>
  <c r="G531" i="11"/>
  <c r="I531" i="11"/>
  <c r="G530" i="11"/>
  <c r="I530" i="11"/>
  <c r="G529" i="11"/>
  <c r="I529" i="11"/>
  <c r="G528" i="11"/>
  <c r="I528" i="11"/>
  <c r="G527" i="11"/>
  <c r="I527" i="11"/>
  <c r="G526" i="11"/>
  <c r="I526" i="11"/>
  <c r="G525" i="11"/>
  <c r="I525" i="11"/>
  <c r="G524" i="11"/>
  <c r="I524" i="11"/>
  <c r="G523" i="11"/>
  <c r="I523" i="11"/>
  <c r="G522" i="11"/>
  <c r="I522" i="11"/>
  <c r="G521" i="11"/>
  <c r="I521" i="11"/>
  <c r="G520" i="11"/>
  <c r="I520" i="11"/>
  <c r="G519" i="11"/>
  <c r="I519" i="11"/>
  <c r="G518" i="11"/>
  <c r="I518" i="11"/>
  <c r="G517" i="11"/>
  <c r="I517" i="11"/>
  <c r="G516" i="11"/>
  <c r="I516" i="11"/>
  <c r="G515" i="11"/>
  <c r="I515" i="11"/>
  <c r="G514" i="11"/>
  <c r="I514" i="11"/>
  <c r="G513" i="11"/>
  <c r="I513" i="11"/>
  <c r="G512" i="11"/>
  <c r="I512" i="11"/>
  <c r="G511" i="11"/>
  <c r="I511" i="11"/>
  <c r="G510" i="11"/>
  <c r="I510" i="11"/>
  <c r="G509" i="11"/>
  <c r="I509" i="11"/>
  <c r="G508" i="11"/>
  <c r="I508" i="11"/>
  <c r="G507" i="11"/>
  <c r="I507" i="11"/>
  <c r="G506" i="11"/>
  <c r="I506" i="11"/>
  <c r="G505" i="11"/>
  <c r="I505" i="11"/>
  <c r="G504" i="11"/>
  <c r="I504" i="11"/>
  <c r="G503" i="11"/>
  <c r="I503" i="11"/>
  <c r="G502" i="11"/>
  <c r="I502" i="11"/>
  <c r="G501" i="11"/>
  <c r="I501" i="11"/>
  <c r="G500" i="11"/>
  <c r="I500" i="11"/>
  <c r="G499" i="11"/>
  <c r="I499" i="11"/>
  <c r="G498" i="11"/>
  <c r="I498" i="11"/>
  <c r="G497" i="11"/>
  <c r="I497" i="11"/>
  <c r="G496" i="11"/>
  <c r="I496" i="11"/>
  <c r="G495" i="11"/>
  <c r="I495" i="11"/>
  <c r="G494" i="11"/>
  <c r="I494" i="11"/>
  <c r="G493" i="11"/>
  <c r="I493" i="11"/>
  <c r="G492" i="11"/>
  <c r="I492" i="11"/>
  <c r="G491" i="11"/>
  <c r="I491" i="11"/>
  <c r="G490" i="11"/>
  <c r="I490" i="11"/>
  <c r="G489" i="11"/>
  <c r="I489" i="11"/>
  <c r="G488" i="11"/>
  <c r="I488" i="11"/>
  <c r="G487" i="11"/>
  <c r="I487" i="11"/>
  <c r="G486" i="11"/>
  <c r="I486" i="11"/>
  <c r="G485" i="11"/>
  <c r="I485" i="11"/>
  <c r="G484" i="11"/>
  <c r="I484" i="11"/>
  <c r="G483" i="11"/>
  <c r="I483" i="11"/>
  <c r="G482" i="11"/>
  <c r="I482" i="11"/>
  <c r="G481" i="11"/>
  <c r="I481" i="11"/>
  <c r="G480" i="11"/>
  <c r="I480" i="11"/>
  <c r="G479" i="11"/>
  <c r="I479" i="11"/>
  <c r="G478" i="11"/>
  <c r="I478" i="11"/>
  <c r="G477" i="11"/>
  <c r="I477" i="11"/>
  <c r="G476" i="11"/>
  <c r="I476" i="11"/>
  <c r="G475" i="11"/>
  <c r="I475" i="11"/>
  <c r="G474" i="11"/>
  <c r="I474" i="11"/>
  <c r="G473" i="11"/>
  <c r="I473" i="11"/>
  <c r="G472" i="11"/>
  <c r="I472" i="11"/>
  <c r="G471" i="11"/>
  <c r="I471" i="11"/>
  <c r="G470" i="11"/>
  <c r="I470" i="11"/>
  <c r="G469" i="11"/>
  <c r="I469" i="11"/>
  <c r="G468" i="11"/>
  <c r="I468" i="11"/>
  <c r="G467" i="11"/>
  <c r="I467" i="11"/>
  <c r="G466" i="11"/>
  <c r="I466" i="11"/>
  <c r="G465" i="11"/>
  <c r="I465" i="11"/>
  <c r="G464" i="11"/>
  <c r="I464" i="11"/>
  <c r="G463" i="11"/>
  <c r="I463" i="11"/>
  <c r="G462" i="11"/>
  <c r="I462" i="11"/>
  <c r="G461" i="11"/>
  <c r="I461" i="11"/>
  <c r="G460" i="11"/>
  <c r="I460" i="11"/>
  <c r="G459" i="11"/>
  <c r="I459" i="11"/>
  <c r="G458" i="11"/>
  <c r="I458" i="11"/>
  <c r="G457" i="11"/>
  <c r="I457" i="11"/>
  <c r="G456" i="11"/>
  <c r="I456" i="11"/>
  <c r="G455" i="11"/>
  <c r="I455" i="11"/>
  <c r="G454" i="11"/>
  <c r="I454" i="11"/>
  <c r="G453" i="11"/>
  <c r="I453" i="11"/>
  <c r="G452" i="11"/>
  <c r="I452" i="11"/>
  <c r="G451" i="11"/>
  <c r="I451" i="11"/>
  <c r="G450" i="11"/>
  <c r="I450" i="11"/>
  <c r="G449" i="11"/>
  <c r="I449" i="11"/>
  <c r="G448" i="11"/>
  <c r="I448" i="11"/>
  <c r="G447" i="11"/>
  <c r="I447" i="11"/>
  <c r="G446" i="11"/>
  <c r="I446" i="11"/>
  <c r="G445" i="11"/>
  <c r="I445" i="11"/>
  <c r="G444" i="11"/>
  <c r="I444" i="11"/>
  <c r="G443" i="11"/>
  <c r="I443" i="11"/>
  <c r="G442" i="11"/>
  <c r="I442" i="11"/>
  <c r="G441" i="11"/>
  <c r="I441" i="11"/>
  <c r="G440" i="11"/>
  <c r="I440" i="11"/>
  <c r="G439" i="11"/>
  <c r="I439" i="11"/>
  <c r="G438" i="11"/>
  <c r="I438" i="11"/>
  <c r="G437" i="11"/>
  <c r="I437" i="11"/>
  <c r="G436" i="11"/>
  <c r="I436" i="11"/>
  <c r="G435" i="11"/>
  <c r="I435" i="11"/>
  <c r="G434" i="11"/>
  <c r="I434" i="11"/>
  <c r="G433" i="11"/>
  <c r="I433" i="11"/>
  <c r="G432" i="11"/>
  <c r="I432" i="11"/>
  <c r="G431" i="11"/>
  <c r="I431" i="11"/>
  <c r="G430" i="11"/>
  <c r="I430" i="11"/>
  <c r="G429" i="11"/>
  <c r="I429" i="11"/>
  <c r="G428" i="11"/>
  <c r="I428" i="11"/>
  <c r="G427" i="11"/>
  <c r="I427" i="11"/>
  <c r="G426" i="11"/>
  <c r="I426" i="11"/>
  <c r="G425" i="11"/>
  <c r="I425" i="11"/>
  <c r="G424" i="11"/>
  <c r="I424" i="11"/>
  <c r="G423" i="11"/>
  <c r="I423" i="11"/>
  <c r="G422" i="11"/>
  <c r="I422" i="11"/>
  <c r="G421" i="11"/>
  <c r="I421" i="11"/>
  <c r="G420" i="11"/>
  <c r="I420" i="11"/>
  <c r="G419" i="11"/>
  <c r="I419" i="11"/>
  <c r="G418" i="11"/>
  <c r="I418" i="11"/>
  <c r="G417" i="11"/>
  <c r="I417" i="11"/>
  <c r="G416" i="11"/>
  <c r="I416" i="11"/>
  <c r="G415" i="11"/>
  <c r="I415" i="11"/>
  <c r="G414" i="11"/>
  <c r="I414" i="11"/>
  <c r="G413" i="11"/>
  <c r="I413" i="11"/>
  <c r="G412" i="11"/>
  <c r="I412" i="11"/>
  <c r="G411" i="11"/>
  <c r="I411" i="11"/>
  <c r="G410" i="11"/>
  <c r="I410" i="11"/>
  <c r="G409" i="11"/>
  <c r="I409" i="11"/>
  <c r="G408" i="11"/>
  <c r="I408" i="11"/>
  <c r="G407" i="11"/>
  <c r="I407" i="11"/>
  <c r="G406" i="11"/>
  <c r="I406" i="11"/>
  <c r="G405" i="11"/>
  <c r="I405" i="11"/>
  <c r="G404" i="11"/>
  <c r="I404" i="11"/>
  <c r="G403" i="11"/>
  <c r="I403" i="11"/>
  <c r="G402" i="11"/>
  <c r="I402" i="11"/>
  <c r="G401" i="11"/>
  <c r="I401" i="11"/>
  <c r="G400" i="11"/>
  <c r="I400" i="11"/>
  <c r="G399" i="11"/>
  <c r="I399" i="11"/>
  <c r="G398" i="11"/>
  <c r="I398" i="11"/>
  <c r="G397" i="11"/>
  <c r="I397" i="11"/>
  <c r="G396" i="11"/>
  <c r="I396" i="11"/>
  <c r="G395" i="11"/>
  <c r="I395" i="11"/>
  <c r="G394" i="11"/>
  <c r="I394" i="11"/>
  <c r="G393" i="11"/>
  <c r="I393" i="11"/>
  <c r="G392" i="11"/>
  <c r="I392" i="11"/>
  <c r="G391" i="11"/>
  <c r="I391" i="11"/>
  <c r="G390" i="11"/>
  <c r="I390" i="11"/>
  <c r="G389" i="11"/>
  <c r="I389" i="11"/>
  <c r="G388" i="11"/>
  <c r="I388" i="11"/>
  <c r="G387" i="11"/>
  <c r="I387" i="11"/>
  <c r="G386" i="11"/>
  <c r="I386" i="11"/>
  <c r="G385" i="11"/>
  <c r="I385" i="11"/>
  <c r="G384" i="11"/>
  <c r="I384" i="11"/>
  <c r="G383" i="11"/>
  <c r="I383" i="11"/>
  <c r="G382" i="11"/>
  <c r="I382" i="11"/>
  <c r="G381" i="11"/>
  <c r="I381" i="11"/>
  <c r="G380" i="11"/>
  <c r="I380" i="11"/>
  <c r="G379" i="11"/>
  <c r="I379" i="11"/>
  <c r="G378" i="11"/>
  <c r="I378" i="11"/>
  <c r="G377" i="11"/>
  <c r="I377" i="11"/>
  <c r="G376" i="11"/>
  <c r="I376" i="11"/>
  <c r="G375" i="11"/>
  <c r="I375" i="11"/>
  <c r="G374" i="11"/>
  <c r="I374" i="11"/>
  <c r="G373" i="11"/>
  <c r="I373" i="11"/>
  <c r="G372" i="11"/>
  <c r="I372" i="11"/>
  <c r="G371" i="11"/>
  <c r="I371" i="11"/>
  <c r="G370" i="11"/>
  <c r="I370" i="11"/>
  <c r="G369" i="11"/>
  <c r="I369" i="11"/>
  <c r="G368" i="11"/>
  <c r="I368" i="11"/>
  <c r="G367" i="11"/>
  <c r="I367" i="11"/>
  <c r="G366" i="11"/>
  <c r="I366" i="11"/>
  <c r="G365" i="11"/>
  <c r="I365" i="11"/>
  <c r="G364" i="11"/>
  <c r="I364" i="11"/>
  <c r="G363" i="11"/>
  <c r="I363" i="11"/>
  <c r="G362" i="11"/>
  <c r="I362" i="11"/>
  <c r="G361" i="11"/>
  <c r="I361" i="11"/>
  <c r="G360" i="11"/>
  <c r="I360" i="11"/>
  <c r="G359" i="11"/>
  <c r="I359" i="11"/>
  <c r="G358" i="11"/>
  <c r="I358" i="11"/>
  <c r="G357" i="11"/>
  <c r="I357" i="11"/>
  <c r="G356" i="11"/>
  <c r="I356" i="11"/>
  <c r="G355" i="11"/>
  <c r="I355" i="11"/>
  <c r="G354" i="11"/>
  <c r="I354" i="11"/>
  <c r="G353" i="11"/>
  <c r="I353" i="11"/>
  <c r="G352" i="11"/>
  <c r="I352" i="11"/>
  <c r="G351" i="11"/>
  <c r="I351" i="11"/>
  <c r="G350" i="11"/>
  <c r="I350" i="11"/>
  <c r="G349" i="11"/>
  <c r="I349" i="11"/>
  <c r="G348" i="11"/>
  <c r="I348" i="11"/>
  <c r="G347" i="11"/>
  <c r="I347" i="11"/>
  <c r="G346" i="11"/>
  <c r="I346" i="11"/>
  <c r="G345" i="11"/>
  <c r="I345" i="11"/>
  <c r="G344" i="11"/>
  <c r="I344" i="11"/>
  <c r="G343" i="11"/>
  <c r="I343" i="11"/>
  <c r="G342" i="11"/>
  <c r="I342" i="11"/>
  <c r="G341" i="11"/>
  <c r="I341" i="11"/>
  <c r="G340" i="11"/>
  <c r="I340" i="11"/>
  <c r="G339" i="11"/>
  <c r="I339" i="11"/>
  <c r="G338" i="11"/>
  <c r="I338" i="11"/>
  <c r="G337" i="11"/>
  <c r="I337" i="11"/>
  <c r="G336" i="11"/>
  <c r="I336" i="11"/>
  <c r="G335" i="11"/>
  <c r="I335" i="11"/>
  <c r="G334" i="11"/>
  <c r="I334" i="11"/>
  <c r="G333" i="11"/>
  <c r="I333" i="11"/>
  <c r="G332" i="11"/>
  <c r="I332" i="11"/>
  <c r="G331" i="11"/>
  <c r="I331" i="11"/>
  <c r="G330" i="11"/>
  <c r="I330" i="11"/>
  <c r="G329" i="11"/>
  <c r="I329" i="11"/>
  <c r="G328" i="11"/>
  <c r="I328" i="11"/>
  <c r="G327" i="11"/>
  <c r="I327" i="11"/>
  <c r="G326" i="11"/>
  <c r="I326" i="11"/>
  <c r="G325" i="11"/>
  <c r="I325" i="11"/>
  <c r="G324" i="11"/>
  <c r="I324" i="11"/>
  <c r="G323" i="11"/>
  <c r="I323" i="11"/>
  <c r="G322" i="11"/>
  <c r="I322" i="11"/>
  <c r="G321" i="11"/>
  <c r="I321" i="11"/>
  <c r="G320" i="11"/>
  <c r="I320" i="11"/>
  <c r="G319" i="11"/>
  <c r="I319" i="11"/>
  <c r="G318" i="11"/>
  <c r="I318" i="11"/>
  <c r="G317" i="11"/>
  <c r="I317" i="11"/>
  <c r="G316" i="11"/>
  <c r="I316" i="11"/>
  <c r="G315" i="11"/>
  <c r="I315" i="11"/>
  <c r="G314" i="11"/>
  <c r="I314" i="11"/>
  <c r="G313" i="11"/>
  <c r="I313" i="11"/>
  <c r="G312" i="11"/>
  <c r="I312" i="11"/>
  <c r="G311" i="11"/>
  <c r="I311" i="11"/>
  <c r="G310" i="11"/>
  <c r="I310" i="11"/>
  <c r="G309" i="11"/>
  <c r="I309" i="11"/>
  <c r="G308" i="11"/>
  <c r="I308" i="11"/>
  <c r="G307" i="11"/>
  <c r="I307" i="11"/>
  <c r="G306" i="11"/>
  <c r="I306" i="11"/>
  <c r="G305" i="11"/>
  <c r="I305" i="11"/>
  <c r="G304" i="11"/>
  <c r="I304" i="11"/>
  <c r="G303" i="11"/>
  <c r="I303" i="11"/>
  <c r="G302" i="11"/>
  <c r="I302" i="11"/>
  <c r="G301" i="11"/>
  <c r="I301" i="11"/>
  <c r="G300" i="11"/>
  <c r="I300" i="11"/>
  <c r="G299" i="11"/>
  <c r="I299" i="11"/>
  <c r="G298" i="11"/>
  <c r="I298" i="11"/>
  <c r="G297" i="11"/>
  <c r="I297" i="11"/>
  <c r="G296" i="11"/>
  <c r="I296" i="11"/>
  <c r="G295" i="11"/>
  <c r="I295" i="11"/>
  <c r="G294" i="11"/>
  <c r="I294" i="11"/>
  <c r="G293" i="11"/>
  <c r="I293" i="11"/>
  <c r="G292" i="11"/>
  <c r="I292" i="11"/>
  <c r="G291" i="11"/>
  <c r="I291" i="11"/>
  <c r="G290" i="11"/>
  <c r="I290" i="11"/>
  <c r="G289" i="11"/>
  <c r="I289" i="11"/>
  <c r="G288" i="11"/>
  <c r="I288" i="11"/>
  <c r="G287" i="11"/>
  <c r="I287" i="11"/>
  <c r="G286" i="11"/>
  <c r="I286" i="11"/>
  <c r="G285" i="11"/>
  <c r="I285" i="11"/>
  <c r="G284" i="11"/>
  <c r="I284" i="11"/>
  <c r="G283" i="11"/>
  <c r="I283" i="11"/>
  <c r="G282" i="11"/>
  <c r="I282" i="11"/>
  <c r="G281" i="11"/>
  <c r="I281" i="11"/>
  <c r="G280" i="11"/>
  <c r="I280" i="11"/>
  <c r="G279" i="11"/>
  <c r="I279" i="11"/>
  <c r="G278" i="11"/>
  <c r="I278" i="11"/>
  <c r="G277" i="11"/>
  <c r="I277" i="11"/>
  <c r="G276" i="11"/>
  <c r="I276" i="11"/>
  <c r="G275" i="11"/>
  <c r="I275" i="11"/>
  <c r="G274" i="11"/>
  <c r="I274" i="11"/>
  <c r="G273" i="11"/>
  <c r="I273" i="11"/>
  <c r="G272" i="11"/>
  <c r="I272" i="11"/>
  <c r="G271" i="11"/>
  <c r="I271" i="11"/>
  <c r="G270" i="11"/>
  <c r="I270" i="11"/>
  <c r="G269" i="11"/>
  <c r="I269" i="11"/>
  <c r="G268" i="11"/>
  <c r="I268" i="11"/>
  <c r="G267" i="11"/>
  <c r="I267" i="11"/>
  <c r="G266" i="11"/>
  <c r="I266" i="11"/>
  <c r="G265" i="11"/>
  <c r="I265" i="11"/>
  <c r="G264" i="11"/>
  <c r="I264" i="11"/>
  <c r="G263" i="11"/>
  <c r="I263" i="11"/>
  <c r="G262" i="11"/>
  <c r="I262" i="11"/>
  <c r="G261" i="11"/>
  <c r="I261" i="11"/>
  <c r="G260" i="11"/>
  <c r="I260" i="11"/>
  <c r="G259" i="11"/>
  <c r="I259" i="11"/>
  <c r="G258" i="11"/>
  <c r="I258" i="11"/>
  <c r="G257" i="11"/>
  <c r="I257" i="11"/>
  <c r="G256" i="11"/>
  <c r="I256" i="11"/>
  <c r="G255" i="11"/>
  <c r="I255" i="11"/>
  <c r="G254" i="11"/>
  <c r="I254" i="11"/>
  <c r="G253" i="11"/>
  <c r="I253" i="11"/>
  <c r="G252" i="11"/>
  <c r="I252" i="11"/>
  <c r="G251" i="11"/>
  <c r="I251" i="11"/>
  <c r="G250" i="11"/>
  <c r="I250" i="11"/>
  <c r="G249" i="11"/>
  <c r="I249" i="11"/>
  <c r="G248" i="11"/>
  <c r="I248" i="11"/>
  <c r="G247" i="11"/>
  <c r="I247" i="11"/>
  <c r="G246" i="11"/>
  <c r="I246" i="11"/>
  <c r="G245" i="11"/>
  <c r="I245" i="11"/>
  <c r="G244" i="11"/>
  <c r="I244" i="11"/>
  <c r="G243" i="11"/>
  <c r="I243" i="11"/>
  <c r="G242" i="11"/>
  <c r="I242" i="11"/>
  <c r="G241" i="11"/>
  <c r="I241" i="11"/>
  <c r="G240" i="11"/>
  <c r="I240" i="11"/>
  <c r="G239" i="11"/>
  <c r="I239" i="11"/>
  <c r="G238" i="11"/>
  <c r="I238" i="11"/>
  <c r="G237" i="11"/>
  <c r="I237" i="11"/>
  <c r="G236" i="11"/>
  <c r="I236" i="11"/>
  <c r="G235" i="11"/>
  <c r="I235" i="11"/>
  <c r="G234" i="11"/>
  <c r="I234" i="11"/>
  <c r="G233" i="11"/>
  <c r="I233" i="11"/>
  <c r="G232" i="11"/>
  <c r="I232" i="11"/>
  <c r="G231" i="11"/>
  <c r="I231" i="11"/>
  <c r="G230" i="11"/>
  <c r="I230" i="11"/>
  <c r="G229" i="11"/>
  <c r="I229" i="11"/>
  <c r="G228" i="11"/>
  <c r="I228" i="11"/>
  <c r="G227" i="11"/>
  <c r="I227" i="11"/>
  <c r="G226" i="11"/>
  <c r="I226" i="11"/>
  <c r="G225" i="11"/>
  <c r="I225" i="11"/>
  <c r="G224" i="11"/>
  <c r="I224" i="11"/>
  <c r="G223" i="11"/>
  <c r="I223" i="11"/>
  <c r="G222" i="11"/>
  <c r="I222" i="11"/>
  <c r="G221" i="11"/>
  <c r="I221" i="11"/>
  <c r="G220" i="11"/>
  <c r="I220" i="11"/>
  <c r="G219" i="11"/>
  <c r="I219" i="11"/>
  <c r="G218" i="11"/>
  <c r="I218" i="11"/>
  <c r="G217" i="11"/>
  <c r="I217" i="11"/>
  <c r="G216" i="11"/>
  <c r="I216" i="11"/>
  <c r="G215" i="11"/>
  <c r="I215" i="11"/>
  <c r="G214" i="11"/>
  <c r="I214" i="11"/>
  <c r="G213" i="11"/>
  <c r="I213" i="11"/>
  <c r="C21" i="13"/>
  <c r="G79" i="8"/>
  <c r="C24" i="13"/>
  <c r="C76" i="8"/>
  <c r="E76" i="8" s="1"/>
  <c r="C7" i="13"/>
  <c r="C54" i="12"/>
  <c r="C39" i="12"/>
  <c r="C49" i="12"/>
  <c r="C46" i="12"/>
  <c r="C43" i="12"/>
  <c r="C36" i="12"/>
  <c r="C33" i="12"/>
  <c r="C21" i="12"/>
  <c r="C15" i="12"/>
  <c r="C9" i="12"/>
  <c r="C25" i="12"/>
  <c r="I1" i="11"/>
  <c r="L4" i="4"/>
  <c r="L4" i="3" s="1"/>
  <c r="L4" i="2" s="1"/>
  <c r="K4" i="4"/>
  <c r="K4" i="3" s="1"/>
  <c r="K4" i="2" s="1"/>
  <c r="A1" i="4"/>
  <c r="A1" i="3" s="1"/>
  <c r="A1" i="2" s="1"/>
  <c r="A1" i="5" s="1"/>
  <c r="A14" i="5" s="1"/>
  <c r="A27" i="5" s="1"/>
  <c r="A40" i="5" s="1"/>
  <c r="A53" i="5" s="1"/>
  <c r="Q4" i="1"/>
  <c r="Q4" i="4" s="1"/>
  <c r="Q4" i="3" s="1"/>
  <c r="Q4" i="2" s="1"/>
  <c r="P4" i="1"/>
  <c r="P4" i="4" s="1"/>
  <c r="P4" i="3" s="1"/>
  <c r="P4" i="2" s="1"/>
  <c r="C131" i="9"/>
  <c r="E131" i="9" s="1"/>
  <c r="C130" i="9"/>
  <c r="E130" i="9" s="1"/>
  <c r="C129" i="9"/>
  <c r="E129" i="9" s="1"/>
  <c r="C128" i="9"/>
  <c r="E128" i="9" s="1"/>
  <c r="C127" i="9"/>
  <c r="E127" i="9" s="1"/>
  <c r="C126" i="9"/>
  <c r="E126" i="9" s="1"/>
  <c r="C125" i="9"/>
  <c r="E125" i="9" s="1"/>
  <c r="C124" i="9"/>
  <c r="E124" i="9" s="1"/>
  <c r="C123" i="9"/>
  <c r="E123" i="9" s="1"/>
  <c r="C122" i="9"/>
  <c r="E122" i="9" s="1"/>
  <c r="C121" i="9"/>
  <c r="E121" i="9" s="1"/>
  <c r="C120" i="9"/>
  <c r="E120" i="9" s="1"/>
  <c r="C119" i="9"/>
  <c r="E119" i="9" s="1"/>
  <c r="C118" i="9"/>
  <c r="E118" i="9" s="1"/>
  <c r="C117" i="9"/>
  <c r="E117" i="9" s="1"/>
  <c r="C116" i="9"/>
  <c r="E116" i="9" s="1"/>
  <c r="C115" i="9"/>
  <c r="E115" i="9" s="1"/>
  <c r="C114" i="9"/>
  <c r="E114" i="9" s="1"/>
  <c r="C113" i="9"/>
  <c r="E113" i="9" s="1"/>
  <c r="C112" i="9"/>
  <c r="E112" i="9" s="1"/>
  <c r="C111" i="9"/>
  <c r="E111" i="9" s="1"/>
  <c r="C110" i="9"/>
  <c r="E110" i="9" s="1"/>
  <c r="C109" i="9"/>
  <c r="E109" i="9" s="1"/>
  <c r="C108" i="9"/>
  <c r="E108" i="9" s="1"/>
  <c r="C107" i="9"/>
  <c r="E107" i="9" s="1"/>
  <c r="C106" i="9"/>
  <c r="E106" i="9" s="1"/>
  <c r="C105" i="9"/>
  <c r="E105" i="9" s="1"/>
  <c r="C104" i="9"/>
  <c r="E104" i="9" s="1"/>
  <c r="C103" i="9"/>
  <c r="E103" i="9" s="1"/>
  <c r="C102" i="9"/>
  <c r="E102" i="9" s="1"/>
  <c r="C101" i="9"/>
  <c r="E101" i="9" s="1"/>
  <c r="C100" i="9"/>
  <c r="E100" i="9" s="1"/>
  <c r="C99" i="9"/>
  <c r="E99" i="9" s="1"/>
  <c r="C98" i="9"/>
  <c r="E98" i="9" s="1"/>
  <c r="C97" i="9"/>
  <c r="E97" i="9" s="1"/>
  <c r="C96" i="9"/>
  <c r="E96" i="9" s="1"/>
  <c r="C95" i="9"/>
  <c r="E95" i="9" s="1"/>
  <c r="C94" i="9"/>
  <c r="E94" i="9" s="1"/>
  <c r="C93" i="9"/>
  <c r="E93" i="9" s="1"/>
  <c r="C92" i="9"/>
  <c r="E92" i="9" s="1"/>
  <c r="C91" i="9"/>
  <c r="C90" i="9"/>
  <c r="E90" i="9" s="1"/>
  <c r="C89" i="9"/>
  <c r="E89" i="9" s="1"/>
  <c r="C88" i="9"/>
  <c r="E88" i="9" s="1"/>
  <c r="C87" i="9"/>
  <c r="E87" i="9" s="1"/>
  <c r="C86" i="9"/>
  <c r="E86" i="9" s="1"/>
  <c r="C85" i="9"/>
  <c r="E85" i="9" s="1"/>
  <c r="C84" i="9"/>
  <c r="E84" i="9" s="1"/>
  <c r="C83" i="9"/>
  <c r="E83" i="9" s="1"/>
  <c r="C82" i="9"/>
  <c r="E82" i="9" s="1"/>
  <c r="C81" i="9"/>
  <c r="E81" i="9" s="1"/>
  <c r="C80" i="9"/>
  <c r="E80" i="9" s="1"/>
  <c r="C79" i="9"/>
  <c r="E79" i="9" s="1"/>
  <c r="C78" i="9"/>
  <c r="E78" i="9" s="1"/>
  <c r="C77" i="9"/>
  <c r="E77" i="9" s="1"/>
  <c r="C76" i="9"/>
  <c r="E76" i="9" s="1"/>
  <c r="C75" i="9"/>
  <c r="E75" i="9" s="1"/>
  <c r="C74" i="9"/>
  <c r="E74" i="9" s="1"/>
  <c r="C73" i="9"/>
  <c r="E73" i="9" s="1"/>
  <c r="C72" i="9"/>
  <c r="E72" i="9" s="1"/>
  <c r="C71" i="9"/>
  <c r="E71" i="9" s="1"/>
  <c r="C70" i="9"/>
  <c r="E70" i="9" s="1"/>
  <c r="C69" i="9"/>
  <c r="E69" i="9" s="1"/>
  <c r="C68" i="9"/>
  <c r="E68" i="9" s="1"/>
  <c r="C67" i="9"/>
  <c r="E67" i="9" s="1"/>
  <c r="C66" i="9"/>
  <c r="E66" i="9" s="1"/>
  <c r="C65" i="9"/>
  <c r="E65" i="9" s="1"/>
  <c r="C64" i="9"/>
  <c r="E64" i="9" s="1"/>
  <c r="C63" i="9"/>
  <c r="E63" i="9" s="1"/>
  <c r="C62" i="9"/>
  <c r="E62" i="9" s="1"/>
  <c r="C61" i="9"/>
  <c r="E61" i="9" s="1"/>
  <c r="C60" i="9"/>
  <c r="E60" i="9" s="1"/>
  <c r="C59" i="9"/>
  <c r="E59" i="9" s="1"/>
  <c r="C58" i="9"/>
  <c r="E58" i="9" s="1"/>
  <c r="C57" i="9"/>
  <c r="E57" i="9" s="1"/>
  <c r="C56" i="9"/>
  <c r="E56" i="9" s="1"/>
  <c r="C55" i="9"/>
  <c r="E55" i="9" s="1"/>
  <c r="C54" i="9"/>
  <c r="E54" i="9" s="1"/>
  <c r="C53" i="9"/>
  <c r="E53" i="9" s="1"/>
  <c r="C52" i="9"/>
  <c r="E52" i="9" s="1"/>
  <c r="C51" i="9"/>
  <c r="E51" i="9" s="1"/>
  <c r="C50" i="9"/>
  <c r="E50" i="9" s="1"/>
  <c r="C49" i="9"/>
  <c r="E49" i="9" s="1"/>
  <c r="C48" i="9"/>
  <c r="E48" i="9" s="1"/>
  <c r="C47" i="9"/>
  <c r="E47" i="9" s="1"/>
  <c r="C46" i="9"/>
  <c r="E46" i="9" s="1"/>
  <c r="C45" i="9"/>
  <c r="E45" i="9" s="1"/>
  <c r="C44" i="9"/>
  <c r="E44" i="9" s="1"/>
  <c r="C43" i="9"/>
  <c r="E43" i="9" s="1"/>
  <c r="C42" i="9"/>
  <c r="E42" i="9" s="1"/>
  <c r="C41" i="9"/>
  <c r="E41" i="9" s="1"/>
  <c r="C40" i="9"/>
  <c r="E40" i="9" s="1"/>
  <c r="C39" i="9"/>
  <c r="E39" i="9" s="1"/>
  <c r="C38" i="9"/>
  <c r="E38" i="9" s="1"/>
  <c r="C37" i="9"/>
  <c r="E37" i="9" s="1"/>
  <c r="C36" i="9"/>
  <c r="E36" i="9" s="1"/>
  <c r="C35" i="9"/>
  <c r="E35" i="9" s="1"/>
  <c r="C34" i="9"/>
  <c r="E34" i="9" s="1"/>
  <c r="C33" i="9"/>
  <c r="E33" i="9" s="1"/>
  <c r="C32" i="9"/>
  <c r="E32" i="9" s="1"/>
  <c r="C31" i="9"/>
  <c r="E31" i="9" s="1"/>
  <c r="C30" i="9"/>
  <c r="E30" i="9" s="1"/>
  <c r="C29" i="9"/>
  <c r="E29" i="9" s="1"/>
  <c r="C28" i="9"/>
  <c r="E28" i="9" s="1"/>
  <c r="C27" i="9"/>
  <c r="E27" i="9" s="1"/>
  <c r="C26" i="9"/>
  <c r="E26" i="9" s="1"/>
  <c r="C25" i="9"/>
  <c r="E25" i="9" s="1"/>
  <c r="C24" i="9"/>
  <c r="E24" i="9" s="1"/>
  <c r="C23" i="9"/>
  <c r="E23" i="9" s="1"/>
  <c r="C22" i="9"/>
  <c r="E22" i="9" s="1"/>
  <c r="C21" i="9"/>
  <c r="E21" i="9" s="1"/>
  <c r="C20" i="9"/>
  <c r="E20" i="9" s="1"/>
  <c r="C19" i="9"/>
  <c r="E19" i="9" s="1"/>
  <c r="C18" i="9"/>
  <c r="E18" i="9" s="1"/>
  <c r="C17" i="9"/>
  <c r="E17" i="9" s="1"/>
  <c r="C16" i="9"/>
  <c r="E16" i="9" s="1"/>
  <c r="C15" i="9"/>
  <c r="E15" i="9" s="1"/>
  <c r="C14" i="9"/>
  <c r="E14" i="9" s="1"/>
  <c r="C13" i="9"/>
  <c r="E13" i="9" s="1"/>
  <c r="C12" i="9"/>
  <c r="E12" i="9" s="1"/>
  <c r="C11" i="9"/>
  <c r="C10" i="9"/>
  <c r="E10" i="9" s="1"/>
  <c r="C9" i="9"/>
  <c r="E9" i="9" s="1"/>
  <c r="C8" i="9"/>
  <c r="E8" i="9" s="1"/>
  <c r="C7" i="9"/>
  <c r="E7" i="9" s="1"/>
  <c r="C6" i="9"/>
  <c r="E6" i="9" s="1"/>
  <c r="C5" i="9"/>
  <c r="E5" i="9" s="1"/>
  <c r="C4" i="9"/>
  <c r="E4" i="9" s="1"/>
  <c r="C3" i="9"/>
  <c r="E3" i="9" s="1"/>
  <c r="C2" i="9"/>
  <c r="E2" i="9" s="1"/>
  <c r="D132" i="9"/>
  <c r="E91" i="9"/>
  <c r="E11" i="9"/>
  <c r="C131" i="8"/>
  <c r="E131" i="8" s="1"/>
  <c r="C130" i="8"/>
  <c r="E130" i="8" s="1"/>
  <c r="C129" i="8"/>
  <c r="E129" i="8" s="1"/>
  <c r="C128" i="8"/>
  <c r="E128" i="8" s="1"/>
  <c r="C127" i="8"/>
  <c r="E127" i="8" s="1"/>
  <c r="C126" i="8"/>
  <c r="E126" i="8" s="1"/>
  <c r="C125" i="8"/>
  <c r="E125" i="8" s="1"/>
  <c r="C124" i="8"/>
  <c r="E124" i="8" s="1"/>
  <c r="C123" i="8"/>
  <c r="E123" i="8" s="1"/>
  <c r="C122" i="8"/>
  <c r="E122" i="8" s="1"/>
  <c r="C121" i="8"/>
  <c r="E121" i="8" s="1"/>
  <c r="C120" i="8"/>
  <c r="E120" i="8" s="1"/>
  <c r="C119" i="8"/>
  <c r="E119" i="8" s="1"/>
  <c r="C118" i="8"/>
  <c r="E118" i="8" s="1"/>
  <c r="C117" i="8"/>
  <c r="E117" i="8" s="1"/>
  <c r="C116" i="8"/>
  <c r="E116" i="8" s="1"/>
  <c r="C115" i="8"/>
  <c r="E115" i="8" s="1"/>
  <c r="C114" i="8"/>
  <c r="E114" i="8" s="1"/>
  <c r="C113" i="8"/>
  <c r="E113" i="8" s="1"/>
  <c r="C112" i="8"/>
  <c r="E112" i="8" s="1"/>
  <c r="C111" i="8"/>
  <c r="E111" i="8" s="1"/>
  <c r="C110" i="8"/>
  <c r="E110" i="8" s="1"/>
  <c r="C109" i="8"/>
  <c r="E109" i="8" s="1"/>
  <c r="C108" i="8"/>
  <c r="E108" i="8" s="1"/>
  <c r="C107" i="8"/>
  <c r="E107" i="8"/>
  <c r="C106" i="8"/>
  <c r="E106" i="8" s="1"/>
  <c r="C105" i="8"/>
  <c r="E105" i="8" s="1"/>
  <c r="C104" i="8"/>
  <c r="E104" i="8" s="1"/>
  <c r="C103" i="8"/>
  <c r="E103" i="8" s="1"/>
  <c r="C102" i="8"/>
  <c r="E102" i="8" s="1"/>
  <c r="C101" i="8"/>
  <c r="E101" i="8" s="1"/>
  <c r="C100" i="8"/>
  <c r="E100" i="8" s="1"/>
  <c r="C99" i="8"/>
  <c r="E99" i="8" s="1"/>
  <c r="C98" i="8"/>
  <c r="E98" i="8" s="1"/>
  <c r="C97" i="8"/>
  <c r="E97" i="8" s="1"/>
  <c r="C96" i="8"/>
  <c r="E96" i="8" s="1"/>
  <c r="C95" i="8"/>
  <c r="E95" i="8" s="1"/>
  <c r="C94" i="8"/>
  <c r="E94" i="8" s="1"/>
  <c r="C93" i="8"/>
  <c r="E93" i="8" s="1"/>
  <c r="C92" i="8"/>
  <c r="E92" i="8" s="1"/>
  <c r="C91" i="8"/>
  <c r="E91" i="8" s="1"/>
  <c r="C90" i="8"/>
  <c r="E90" i="8" s="1"/>
  <c r="C89" i="8"/>
  <c r="E89" i="8" s="1"/>
  <c r="C88" i="8"/>
  <c r="E88" i="8" s="1"/>
  <c r="C87" i="8"/>
  <c r="E87" i="8" s="1"/>
  <c r="C86" i="8"/>
  <c r="E86" i="8" s="1"/>
  <c r="C85" i="8"/>
  <c r="E85" i="8" s="1"/>
  <c r="C84" i="8"/>
  <c r="E84" i="8" s="1"/>
  <c r="C83" i="8"/>
  <c r="E83" i="8" s="1"/>
  <c r="C82" i="8"/>
  <c r="E82" i="8" s="1"/>
  <c r="C81" i="8"/>
  <c r="E81" i="8" s="1"/>
  <c r="C80" i="8"/>
  <c r="E80" i="8" s="1"/>
  <c r="C79" i="8"/>
  <c r="E79" i="8" s="1"/>
  <c r="C78" i="8"/>
  <c r="E78" i="8" s="1"/>
  <c r="C77" i="8"/>
  <c r="E77" i="8" s="1"/>
  <c r="C75" i="8"/>
  <c r="E75" i="8" s="1"/>
  <c r="C74" i="8"/>
  <c r="E74" i="8" s="1"/>
  <c r="C73" i="8"/>
  <c r="C72" i="8"/>
  <c r="E72" i="8" s="1"/>
  <c r="C71" i="8"/>
  <c r="E71" i="8" s="1"/>
  <c r="C70" i="8"/>
  <c r="E70" i="8" s="1"/>
  <c r="C69" i="8"/>
  <c r="E69" i="8" s="1"/>
  <c r="C68" i="8"/>
  <c r="E68" i="8" s="1"/>
  <c r="C67" i="8"/>
  <c r="E67" i="8" s="1"/>
  <c r="C66" i="8"/>
  <c r="E66" i="8" s="1"/>
  <c r="C65" i="8"/>
  <c r="E65" i="8" s="1"/>
  <c r="C64" i="8"/>
  <c r="E64" i="8" s="1"/>
  <c r="C63" i="8"/>
  <c r="E63" i="8" s="1"/>
  <c r="C62" i="8"/>
  <c r="E62" i="8" s="1"/>
  <c r="C61" i="8"/>
  <c r="E61" i="8" s="1"/>
  <c r="C60" i="8"/>
  <c r="E60" i="8" s="1"/>
  <c r="C59" i="8"/>
  <c r="E59" i="8" s="1"/>
  <c r="C58" i="8"/>
  <c r="E58" i="8" s="1"/>
  <c r="C57" i="8"/>
  <c r="E57" i="8" s="1"/>
  <c r="C56" i="8"/>
  <c r="E56" i="8" s="1"/>
  <c r="C55" i="8"/>
  <c r="E55" i="8" s="1"/>
  <c r="C54" i="8"/>
  <c r="E54" i="8" s="1"/>
  <c r="C53" i="8"/>
  <c r="E53" i="8" s="1"/>
  <c r="C52" i="8"/>
  <c r="E52" i="8" s="1"/>
  <c r="C51" i="8"/>
  <c r="E51" i="8" s="1"/>
  <c r="C50" i="8"/>
  <c r="E50" i="8" s="1"/>
  <c r="C49" i="8"/>
  <c r="E49" i="8" s="1"/>
  <c r="C48" i="8"/>
  <c r="E48" i="8" s="1"/>
  <c r="C47" i="8"/>
  <c r="E47" i="8" s="1"/>
  <c r="C46" i="8"/>
  <c r="E46" i="8" s="1"/>
  <c r="C45" i="8"/>
  <c r="E45" i="8" s="1"/>
  <c r="C44" i="8"/>
  <c r="E44" i="8" s="1"/>
  <c r="C43" i="8"/>
  <c r="E43" i="8" s="1"/>
  <c r="C42" i="8"/>
  <c r="E42" i="8" s="1"/>
  <c r="C41" i="8"/>
  <c r="E41" i="8" s="1"/>
  <c r="C40" i="8"/>
  <c r="E40" i="8" s="1"/>
  <c r="C39" i="8"/>
  <c r="E39" i="8" s="1"/>
  <c r="C38" i="8"/>
  <c r="E38" i="8" s="1"/>
  <c r="C37" i="8"/>
  <c r="E37" i="8" s="1"/>
  <c r="C36" i="8"/>
  <c r="E36" i="8" s="1"/>
  <c r="C35" i="8"/>
  <c r="E35" i="8" s="1"/>
  <c r="C34" i="8"/>
  <c r="E34" i="8" s="1"/>
  <c r="C33" i="8"/>
  <c r="E33" i="8" s="1"/>
  <c r="C32" i="8"/>
  <c r="E32" i="8" s="1"/>
  <c r="C31" i="8"/>
  <c r="E31" i="8" s="1"/>
  <c r="C30" i="8"/>
  <c r="E30" i="8" s="1"/>
  <c r="C29" i="8"/>
  <c r="E29" i="8" s="1"/>
  <c r="C28" i="8"/>
  <c r="E28" i="8" s="1"/>
  <c r="C27" i="8"/>
  <c r="E27" i="8" s="1"/>
  <c r="C26" i="8"/>
  <c r="E26" i="8" s="1"/>
  <c r="C25" i="8"/>
  <c r="E25" i="8" s="1"/>
  <c r="C24" i="8"/>
  <c r="E24" i="8" s="1"/>
  <c r="C23" i="8"/>
  <c r="E23" i="8" s="1"/>
  <c r="C22" i="8"/>
  <c r="E22" i="8" s="1"/>
  <c r="C21" i="8"/>
  <c r="E21" i="8" s="1"/>
  <c r="C20" i="8"/>
  <c r="E20" i="8" s="1"/>
  <c r="C19" i="8"/>
  <c r="E19" i="8" s="1"/>
  <c r="C18" i="8"/>
  <c r="E18" i="8" s="1"/>
  <c r="C17" i="8"/>
  <c r="E17" i="8" s="1"/>
  <c r="C16" i="8"/>
  <c r="E16" i="8" s="1"/>
  <c r="C15" i="8"/>
  <c r="E15" i="8" s="1"/>
  <c r="C14" i="8"/>
  <c r="E14" i="8" s="1"/>
  <c r="C13" i="8"/>
  <c r="C12" i="8"/>
  <c r="E12" i="8" s="1"/>
  <c r="C11" i="8"/>
  <c r="E11" i="8" s="1"/>
  <c r="C10" i="8"/>
  <c r="E10" i="8" s="1"/>
  <c r="C9" i="8"/>
  <c r="E9" i="8" s="1"/>
  <c r="C8" i="8"/>
  <c r="E8" i="8" s="1"/>
  <c r="C7" i="8"/>
  <c r="E7" i="8" s="1"/>
  <c r="C6" i="8"/>
  <c r="E6" i="8" s="1"/>
  <c r="C5" i="8"/>
  <c r="E5" i="8" s="1"/>
  <c r="C4" i="8"/>
  <c r="E4" i="8" s="1"/>
  <c r="C3" i="8"/>
  <c r="E3" i="8" s="1"/>
  <c r="C2" i="8"/>
  <c r="E2" i="8" s="1"/>
  <c r="D132" i="8"/>
  <c r="E73" i="8"/>
  <c r="E13" i="8"/>
  <c r="C131" i="6"/>
  <c r="E131" i="6" s="1"/>
  <c r="C130" i="6"/>
  <c r="E130" i="6" s="1"/>
  <c r="C129" i="6"/>
  <c r="E129" i="6" s="1"/>
  <c r="C128" i="6"/>
  <c r="E128" i="6" s="1"/>
  <c r="C127" i="6"/>
  <c r="E127" i="6" s="1"/>
  <c r="C126" i="6"/>
  <c r="E126" i="6" s="1"/>
  <c r="C125" i="6"/>
  <c r="E125" i="6" s="1"/>
  <c r="C124" i="6"/>
  <c r="E124" i="6" s="1"/>
  <c r="C123" i="6"/>
  <c r="E123" i="6" s="1"/>
  <c r="C122" i="6"/>
  <c r="E122" i="6" s="1"/>
  <c r="C121" i="6"/>
  <c r="E121" i="6" s="1"/>
  <c r="C120" i="6"/>
  <c r="E120" i="6" s="1"/>
  <c r="C119" i="6"/>
  <c r="E119" i="6" s="1"/>
  <c r="C118" i="6"/>
  <c r="E118" i="6" s="1"/>
  <c r="C117" i="6"/>
  <c r="E117" i="6" s="1"/>
  <c r="C116" i="6"/>
  <c r="E116" i="6" s="1"/>
  <c r="C115" i="6"/>
  <c r="E115" i="6" s="1"/>
  <c r="C114" i="6"/>
  <c r="E114" i="6" s="1"/>
  <c r="C113" i="6"/>
  <c r="E113" i="6" s="1"/>
  <c r="C112" i="6"/>
  <c r="E112" i="6" s="1"/>
  <c r="C111" i="6"/>
  <c r="E111" i="6" s="1"/>
  <c r="C110" i="6"/>
  <c r="E110" i="6" s="1"/>
  <c r="C109" i="6"/>
  <c r="E109" i="6" s="1"/>
  <c r="C108" i="6"/>
  <c r="E108" i="6" s="1"/>
  <c r="C107" i="6"/>
  <c r="E107" i="6" s="1"/>
  <c r="C106" i="6"/>
  <c r="E106" i="6" s="1"/>
  <c r="C105" i="6"/>
  <c r="E105" i="6" s="1"/>
  <c r="C104" i="6"/>
  <c r="E104" i="6" s="1"/>
  <c r="C103" i="6"/>
  <c r="E103" i="6" s="1"/>
  <c r="C102" i="6"/>
  <c r="E102" i="6" s="1"/>
  <c r="C101" i="6"/>
  <c r="E101" i="6" s="1"/>
  <c r="C100" i="6"/>
  <c r="E100" i="6" s="1"/>
  <c r="C99" i="6"/>
  <c r="E99" i="6" s="1"/>
  <c r="C98" i="6"/>
  <c r="E98" i="6" s="1"/>
  <c r="C97" i="6"/>
  <c r="E97" i="6" s="1"/>
  <c r="C96" i="6"/>
  <c r="E96" i="6" s="1"/>
  <c r="C95" i="6"/>
  <c r="E95" i="6" s="1"/>
  <c r="C94" i="6"/>
  <c r="E94" i="6" s="1"/>
  <c r="C93" i="6"/>
  <c r="E93" i="6" s="1"/>
  <c r="C92" i="6"/>
  <c r="E92" i="6" s="1"/>
  <c r="C91" i="6"/>
  <c r="E91" i="6" s="1"/>
  <c r="C90" i="6"/>
  <c r="E90" i="6" s="1"/>
  <c r="C89" i="6"/>
  <c r="E89" i="6" s="1"/>
  <c r="C88" i="6"/>
  <c r="E88" i="6" s="1"/>
  <c r="C87" i="6"/>
  <c r="E87" i="6" s="1"/>
  <c r="C86" i="6"/>
  <c r="E86" i="6" s="1"/>
  <c r="C85" i="6"/>
  <c r="E85" i="6" s="1"/>
  <c r="C84" i="6"/>
  <c r="E84" i="6" s="1"/>
  <c r="C83" i="6"/>
  <c r="E83" i="6" s="1"/>
  <c r="C82" i="6"/>
  <c r="E82" i="6" s="1"/>
  <c r="C81" i="6"/>
  <c r="E81" i="6" s="1"/>
  <c r="C80" i="6"/>
  <c r="E80" i="6" s="1"/>
  <c r="C79" i="6"/>
  <c r="E79" i="6" s="1"/>
  <c r="C78" i="6"/>
  <c r="E78" i="6" s="1"/>
  <c r="C77" i="6"/>
  <c r="E77" i="6" s="1"/>
  <c r="C76" i="6"/>
  <c r="E76" i="6" s="1"/>
  <c r="C75" i="6"/>
  <c r="E75" i="6" s="1"/>
  <c r="C74" i="6"/>
  <c r="E74" i="6" s="1"/>
  <c r="C73" i="6"/>
  <c r="E73" i="6" s="1"/>
  <c r="C72" i="6"/>
  <c r="E72" i="6" s="1"/>
  <c r="J1" i="11" s="1"/>
  <c r="C71" i="6"/>
  <c r="E71" i="6" s="1"/>
  <c r="C70" i="6"/>
  <c r="E70" i="6" s="1"/>
  <c r="C69" i="6"/>
  <c r="E69" i="6" s="1"/>
  <c r="C68" i="6"/>
  <c r="E68" i="6" s="1"/>
  <c r="C67" i="6"/>
  <c r="E67" i="6" s="1"/>
  <c r="C66" i="6"/>
  <c r="E66" i="6" s="1"/>
  <c r="C65" i="6"/>
  <c r="E65" i="6" s="1"/>
  <c r="C64" i="6"/>
  <c r="E64" i="6" s="1"/>
  <c r="C63" i="6"/>
  <c r="E63" i="6" s="1"/>
  <c r="C62" i="6"/>
  <c r="E62" i="6" s="1"/>
  <c r="C61" i="6"/>
  <c r="E61" i="6" s="1"/>
  <c r="C60" i="6"/>
  <c r="E60" i="6" s="1"/>
  <c r="C59" i="6"/>
  <c r="E59" i="6" s="1"/>
  <c r="C58" i="6"/>
  <c r="E58" i="6" s="1"/>
  <c r="C57" i="6"/>
  <c r="E57" i="6" s="1"/>
  <c r="C56" i="6"/>
  <c r="E56" i="6" s="1"/>
  <c r="C55" i="6"/>
  <c r="E55" i="6" s="1"/>
  <c r="C54" i="6"/>
  <c r="E54" i="6" s="1"/>
  <c r="C53" i="6"/>
  <c r="E53" i="6" s="1"/>
  <c r="C52" i="6"/>
  <c r="E52" i="6" s="1"/>
  <c r="C51" i="6"/>
  <c r="E51" i="6" s="1"/>
  <c r="C50" i="6"/>
  <c r="E50" i="6" s="1"/>
  <c r="C49" i="6"/>
  <c r="E49" i="6" s="1"/>
  <c r="C48" i="6"/>
  <c r="E48" i="6" s="1"/>
  <c r="C47" i="6"/>
  <c r="E47" i="6" s="1"/>
  <c r="C46" i="6"/>
  <c r="E46" i="6" s="1"/>
  <c r="C45" i="6"/>
  <c r="E45" i="6" s="1"/>
  <c r="C44" i="6"/>
  <c r="E44" i="6" s="1"/>
  <c r="C43" i="6"/>
  <c r="E43" i="6" s="1"/>
  <c r="C42" i="6"/>
  <c r="E42" i="6" s="1"/>
  <c r="C41" i="6"/>
  <c r="E41" i="6" s="1"/>
  <c r="C40" i="6"/>
  <c r="E40" i="6" s="1"/>
  <c r="C39" i="6"/>
  <c r="E39" i="6" s="1"/>
  <c r="C38" i="6"/>
  <c r="E38" i="6" s="1"/>
  <c r="C37" i="6"/>
  <c r="E37" i="6" s="1"/>
  <c r="C36" i="6"/>
  <c r="E36" i="6" s="1"/>
  <c r="C35" i="6"/>
  <c r="E35" i="6" s="1"/>
  <c r="C34" i="6"/>
  <c r="E34" i="6" s="1"/>
  <c r="C33" i="6"/>
  <c r="E33" i="6" s="1"/>
  <c r="C32" i="6"/>
  <c r="E32" i="6" s="1"/>
  <c r="C31" i="6"/>
  <c r="E31" i="6" s="1"/>
  <c r="C30" i="6"/>
  <c r="E30" i="6" s="1"/>
  <c r="C29" i="6"/>
  <c r="E29" i="6" s="1"/>
  <c r="C28" i="6"/>
  <c r="E28" i="6" s="1"/>
  <c r="C27" i="6"/>
  <c r="E27" i="6" s="1"/>
  <c r="C25" i="6"/>
  <c r="E25" i="6" s="1"/>
  <c r="C24" i="6"/>
  <c r="E24" i="6" s="1"/>
  <c r="C26" i="6"/>
  <c r="E26" i="6" s="1"/>
  <c r="C23" i="6"/>
  <c r="E23" i="6" s="1"/>
  <c r="C22" i="6"/>
  <c r="E22" i="6" s="1"/>
  <c r="C21" i="6"/>
  <c r="E21" i="6" s="1"/>
  <c r="C20" i="6"/>
  <c r="E20" i="6" s="1"/>
  <c r="C19" i="6"/>
  <c r="E19" i="6" s="1"/>
  <c r="C18" i="6"/>
  <c r="E18" i="6" s="1"/>
  <c r="C17" i="6"/>
  <c r="E17" i="6" s="1"/>
  <c r="C16" i="6"/>
  <c r="E16" i="6" s="1"/>
  <c r="C15" i="6"/>
  <c r="E15" i="6" s="1"/>
  <c r="C14" i="6"/>
  <c r="E14" i="6" s="1"/>
  <c r="C13" i="6"/>
  <c r="E13" i="6" s="1"/>
  <c r="C12" i="6"/>
  <c r="E12" i="6" s="1"/>
  <c r="C10" i="6"/>
  <c r="E10" i="6" s="1"/>
  <c r="C11" i="6"/>
  <c r="E11" i="6" s="1"/>
  <c r="C9" i="6"/>
  <c r="E9" i="6" s="1"/>
  <c r="C8" i="6"/>
  <c r="E8" i="6" s="1"/>
  <c r="C7" i="6"/>
  <c r="E7" i="6" s="1"/>
  <c r="C6" i="6"/>
  <c r="E6" i="6" s="1"/>
  <c r="C5" i="6"/>
  <c r="E5" i="6" s="1"/>
  <c r="C4" i="6"/>
  <c r="E4" i="6" s="1"/>
  <c r="C3" i="6"/>
  <c r="E3" i="6" s="1"/>
  <c r="C2" i="6"/>
  <c r="E2" i="6" s="1"/>
  <c r="D132" i="6"/>
  <c r="K12" i="3"/>
  <c r="P12" i="3" s="1"/>
  <c r="P27" i="2"/>
  <c r="P15" i="2"/>
  <c r="P22" i="2"/>
  <c r="P21" i="2"/>
  <c r="P20" i="2"/>
  <c r="P26" i="2"/>
  <c r="K22" i="4"/>
  <c r="P22" i="4" s="1"/>
  <c r="K21" i="4"/>
  <c r="P21" i="4" s="1"/>
  <c r="K20" i="4"/>
  <c r="P20" i="4" s="1"/>
  <c r="K15" i="3"/>
  <c r="P15" i="3" s="1"/>
  <c r="K15" i="4"/>
  <c r="P15" i="4" s="1"/>
  <c r="K12" i="4"/>
  <c r="P12" i="4" s="1"/>
  <c r="K11" i="4"/>
  <c r="P11" i="4" s="1"/>
  <c r="K10" i="4"/>
  <c r="P10" i="4" s="1"/>
  <c r="E36" i="3"/>
  <c r="K11" i="3"/>
  <c r="P11" i="3" s="1"/>
  <c r="P16" i="2"/>
  <c r="P14" i="2"/>
  <c r="P13" i="2"/>
  <c r="P12" i="2"/>
  <c r="P11" i="2"/>
  <c r="P10" i="2"/>
  <c r="P25" i="2"/>
  <c r="I49" i="5"/>
  <c r="I36" i="5"/>
  <c r="L36" i="5"/>
  <c r="C7" i="5"/>
  <c r="C8" i="5"/>
  <c r="C9" i="5"/>
  <c r="D7" i="5"/>
  <c r="D8" i="5"/>
  <c r="D9" i="5"/>
  <c r="E7" i="5"/>
  <c r="E8" i="5"/>
  <c r="E9" i="5"/>
  <c r="G7" i="5"/>
  <c r="G8" i="5"/>
  <c r="G9" i="5"/>
  <c r="J7" i="5"/>
  <c r="J8" i="5"/>
  <c r="J9" i="5"/>
  <c r="H7" i="5"/>
  <c r="H8" i="5"/>
  <c r="H9" i="5"/>
  <c r="K7" i="5"/>
  <c r="K8" i="5"/>
  <c r="K9" i="5"/>
  <c r="L8" i="5"/>
  <c r="L9" i="5"/>
  <c r="C23" i="5"/>
  <c r="B75" i="5"/>
  <c r="N73" i="5"/>
  <c r="N72" i="5"/>
  <c r="L49" i="5"/>
  <c r="K49" i="5"/>
  <c r="J49" i="5"/>
  <c r="G49" i="5"/>
  <c r="E49" i="5"/>
  <c r="D49" i="5"/>
  <c r="C49" i="5"/>
  <c r="M48" i="5"/>
  <c r="M47" i="5"/>
  <c r="H49" i="5"/>
  <c r="B49" i="5"/>
  <c r="K36" i="5"/>
  <c r="J36" i="5"/>
  <c r="G36" i="5"/>
  <c r="E36" i="5"/>
  <c r="D36" i="5"/>
  <c r="B36" i="5"/>
  <c r="M34" i="5"/>
  <c r="H36" i="5"/>
  <c r="L23" i="5"/>
  <c r="K23" i="5"/>
  <c r="J23" i="5"/>
  <c r="G23" i="5"/>
  <c r="E23" i="5"/>
  <c r="D23" i="5"/>
  <c r="B23" i="5"/>
  <c r="M21" i="5"/>
  <c r="H23" i="5"/>
  <c r="I9" i="5"/>
  <c r="B9" i="5"/>
  <c r="I8" i="5"/>
  <c r="C36" i="5"/>
  <c r="J33" i="1"/>
  <c r="J31" i="1"/>
  <c r="J30" i="1"/>
  <c r="J29" i="1"/>
  <c r="J26" i="1"/>
  <c r="J25" i="1"/>
  <c r="J24" i="1"/>
  <c r="J21" i="1"/>
  <c r="J20" i="1"/>
  <c r="J19" i="1"/>
  <c r="J9" i="1"/>
  <c r="P34" i="2"/>
  <c r="P32" i="2"/>
  <c r="P31" i="2"/>
  <c r="P30" i="2"/>
  <c r="P9" i="2"/>
  <c r="M31" i="1"/>
  <c r="M30" i="1"/>
  <c r="M29" i="1"/>
  <c r="M26" i="1"/>
  <c r="M25" i="1"/>
  <c r="M24" i="1"/>
  <c r="K16" i="3"/>
  <c r="P16" i="3" s="1"/>
  <c r="K9" i="4"/>
  <c r="P9" i="4" s="1"/>
  <c r="C9" i="1"/>
  <c r="H36" i="3"/>
  <c r="B24" i="3"/>
  <c r="O29" i="1"/>
  <c r="D29" i="1"/>
  <c r="D36" i="2"/>
  <c r="C29" i="4"/>
  <c r="C36" i="2"/>
  <c r="C26" i="1"/>
  <c r="N36" i="2"/>
  <c r="P34" i="3"/>
  <c r="P32" i="3"/>
  <c r="P31" i="3"/>
  <c r="K26" i="3"/>
  <c r="K22" i="3"/>
  <c r="P22" i="3" s="1"/>
  <c r="K21" i="3"/>
  <c r="P21" i="3" s="1"/>
  <c r="K13" i="3"/>
  <c r="P13" i="3" s="1"/>
  <c r="K10" i="3"/>
  <c r="P10" i="3" s="1"/>
  <c r="K9" i="3"/>
  <c r="P9" i="3" s="1"/>
  <c r="E36" i="2"/>
  <c r="H36" i="2"/>
  <c r="M36" i="2"/>
  <c r="Q55" i="2"/>
  <c r="K27" i="3"/>
  <c r="I38" i="3"/>
  <c r="I42" i="3" s="1"/>
  <c r="M36" i="3"/>
  <c r="O36" i="3"/>
  <c r="Q55" i="3"/>
  <c r="K13" i="4"/>
  <c r="P13" i="4" s="1"/>
  <c r="C19" i="4"/>
  <c r="C24" i="4"/>
  <c r="K25" i="4"/>
  <c r="P25" i="4" s="1"/>
  <c r="K26" i="4"/>
  <c r="P26" i="4" s="1"/>
  <c r="K27" i="4"/>
  <c r="P27" i="4" s="1"/>
  <c r="M38" i="4"/>
  <c r="M42" i="4" s="1"/>
  <c r="K31" i="4"/>
  <c r="P31" i="4" s="1"/>
  <c r="K32" i="4"/>
  <c r="P32" i="4" s="1"/>
  <c r="K34" i="4"/>
  <c r="P34" i="4" s="1"/>
  <c r="E36" i="4"/>
  <c r="H36" i="4"/>
  <c r="Q55" i="4"/>
  <c r="B9" i="1"/>
  <c r="E9" i="1"/>
  <c r="H9" i="1"/>
  <c r="I9" i="1"/>
  <c r="M9" i="1"/>
  <c r="N9" i="1"/>
  <c r="O9" i="1"/>
  <c r="B19" i="1"/>
  <c r="D19" i="1"/>
  <c r="E19" i="1"/>
  <c r="G19" i="1"/>
  <c r="I19" i="1"/>
  <c r="M19" i="1"/>
  <c r="N19" i="1"/>
  <c r="O19" i="1"/>
  <c r="B20" i="1"/>
  <c r="C20" i="1"/>
  <c r="D20" i="1"/>
  <c r="E20" i="1"/>
  <c r="G20" i="1"/>
  <c r="H20" i="1"/>
  <c r="I20" i="1"/>
  <c r="M20" i="1"/>
  <c r="N20" i="1"/>
  <c r="O20" i="1"/>
  <c r="B21" i="1"/>
  <c r="C21" i="1"/>
  <c r="D21" i="1"/>
  <c r="E21" i="1"/>
  <c r="G21" i="1"/>
  <c r="H21" i="1"/>
  <c r="I21" i="1"/>
  <c r="M21" i="1"/>
  <c r="N21" i="1"/>
  <c r="O21" i="1"/>
  <c r="C24" i="1"/>
  <c r="D24" i="1"/>
  <c r="E24" i="1"/>
  <c r="H24" i="1"/>
  <c r="I24" i="1"/>
  <c r="O24" i="1"/>
  <c r="B25" i="1"/>
  <c r="C25" i="1"/>
  <c r="D25" i="1"/>
  <c r="E25" i="1"/>
  <c r="G25" i="1"/>
  <c r="H25" i="1"/>
  <c r="I25" i="1"/>
  <c r="N25" i="1"/>
  <c r="O25" i="1"/>
  <c r="B26" i="1"/>
  <c r="D26" i="1"/>
  <c r="E26" i="1"/>
  <c r="G26" i="1"/>
  <c r="H26" i="1"/>
  <c r="I26" i="1"/>
  <c r="N26" i="1"/>
  <c r="O26" i="1"/>
  <c r="E29" i="1"/>
  <c r="H29" i="1"/>
  <c r="I29" i="1"/>
  <c r="N29" i="1"/>
  <c r="B30" i="1"/>
  <c r="C30" i="1"/>
  <c r="D30" i="1"/>
  <c r="E30" i="1"/>
  <c r="G30" i="1"/>
  <c r="H30" i="1"/>
  <c r="I30" i="1"/>
  <c r="N30" i="1"/>
  <c r="O30" i="1"/>
  <c r="B31" i="1"/>
  <c r="C31" i="1"/>
  <c r="D31" i="1"/>
  <c r="E31" i="1"/>
  <c r="G31" i="1"/>
  <c r="H31" i="1"/>
  <c r="I31" i="1"/>
  <c r="N31" i="1"/>
  <c r="O31" i="1"/>
  <c r="B33" i="1"/>
  <c r="C33" i="1"/>
  <c r="D33" i="1"/>
  <c r="E33" i="1"/>
  <c r="G33" i="1"/>
  <c r="H33" i="1"/>
  <c r="I33" i="1"/>
  <c r="M33" i="1"/>
  <c r="N33" i="1"/>
  <c r="O33" i="1"/>
  <c r="Q51" i="1"/>
  <c r="Q52" i="1"/>
  <c r="P58" i="1"/>
  <c r="Q61" i="1"/>
  <c r="Q62" i="1"/>
  <c r="Q63" i="1"/>
  <c r="Q64" i="1"/>
  <c r="P62" i="1"/>
  <c r="Q65" i="1"/>
  <c r="C36" i="3"/>
  <c r="D36" i="3"/>
  <c r="F36" i="2"/>
  <c r="G36" i="2"/>
  <c r="G29" i="1"/>
  <c r="G36" i="4"/>
  <c r="C19" i="1"/>
  <c r="B36" i="2"/>
  <c r="G9" i="1"/>
  <c r="N36" i="3"/>
  <c r="N24" i="1"/>
  <c r="G36" i="3"/>
  <c r="K25" i="3"/>
  <c r="H19" i="1"/>
  <c r="K30" i="4"/>
  <c r="C36" i="4"/>
  <c r="B29" i="1"/>
  <c r="G24" i="1"/>
  <c r="B24" i="1"/>
  <c r="D9" i="1"/>
  <c r="O36" i="4"/>
  <c r="D36" i="4"/>
  <c r="K16" i="4"/>
  <c r="P16" i="4" s="1"/>
  <c r="C29" i="1"/>
  <c r="B36" i="4"/>
  <c r="M46" i="5"/>
  <c r="I7" i="5"/>
  <c r="L7" i="5"/>
  <c r="M33" i="5"/>
  <c r="I23" i="5"/>
  <c r="M20" i="5"/>
  <c r="K14" i="3"/>
  <c r="P14" i="3" s="1"/>
  <c r="K14" i="4"/>
  <c r="P14" i="4" s="1"/>
  <c r="P57" i="4" s="1"/>
  <c r="K20" i="3"/>
  <c r="P20" i="3" s="1"/>
  <c r="B36" i="3"/>
  <c r="B19" i="3"/>
  <c r="K29" i="3"/>
  <c r="P30" i="3"/>
  <c r="P36" i="4" l="1"/>
  <c r="H10" i="5"/>
  <c r="H60" i="5" s="1"/>
  <c r="Q54" i="1"/>
  <c r="E38" i="4"/>
  <c r="E42" i="4" s="1"/>
  <c r="B38" i="2"/>
  <c r="B42" i="2" s="1"/>
  <c r="I38" i="4"/>
  <c r="I42" i="4" s="1"/>
  <c r="N23" i="1"/>
  <c r="J28" i="1"/>
  <c r="H38" i="2"/>
  <c r="H42" i="2" s="1"/>
  <c r="F38" i="2"/>
  <c r="F42" i="2" s="1"/>
  <c r="K30" i="1"/>
  <c r="P30" i="1" s="1"/>
  <c r="O38" i="2"/>
  <c r="O42" i="2" s="1"/>
  <c r="I38" i="2"/>
  <c r="I42" i="2" s="1"/>
  <c r="H23" i="1"/>
  <c r="C38" i="2"/>
  <c r="C42" i="2" s="1"/>
  <c r="J38" i="2"/>
  <c r="J42" i="2" s="1"/>
  <c r="P57" i="2"/>
  <c r="Q57" i="2"/>
  <c r="E38" i="3"/>
  <c r="E42" i="3" s="1"/>
  <c r="C38" i="3"/>
  <c r="C42" i="3" s="1"/>
  <c r="O18" i="1"/>
  <c r="J18" i="1"/>
  <c r="D18" i="1"/>
  <c r="C18" i="1"/>
  <c r="N38" i="3"/>
  <c r="N42" i="3" s="1"/>
  <c r="P57" i="3"/>
  <c r="Q57" i="3"/>
  <c r="E28" i="1"/>
  <c r="K29" i="4"/>
  <c r="D28" i="1"/>
  <c r="I28" i="1"/>
  <c r="P30" i="4"/>
  <c r="P29" i="4" s="1"/>
  <c r="D38" i="4"/>
  <c r="D42" i="4" s="1"/>
  <c r="B38" i="4"/>
  <c r="B42" i="4" s="1"/>
  <c r="K29" i="1"/>
  <c r="P29" i="1" s="1"/>
  <c r="O23" i="1"/>
  <c r="J38" i="4"/>
  <c r="J42" i="4" s="1"/>
  <c r="I23" i="1"/>
  <c r="H38" i="4"/>
  <c r="H42" i="4" s="1"/>
  <c r="K26" i="1"/>
  <c r="P26" i="1" s="1"/>
  <c r="C23" i="1"/>
  <c r="P24" i="4"/>
  <c r="M18" i="1"/>
  <c r="G18" i="1"/>
  <c r="K20" i="1"/>
  <c r="P20" i="1" s="1"/>
  <c r="I8" i="1"/>
  <c r="Q57" i="4"/>
  <c r="M8" i="1"/>
  <c r="J8" i="1"/>
  <c r="B8" i="1"/>
  <c r="C10" i="5"/>
  <c r="C60" i="5" s="1"/>
  <c r="P29" i="2"/>
  <c r="K33" i="1"/>
  <c r="P33" i="1" s="1"/>
  <c r="H28" i="1"/>
  <c r="P24" i="2"/>
  <c r="E38" i="2"/>
  <c r="E42" i="2" s="1"/>
  <c r="K36" i="2"/>
  <c r="D23" i="1"/>
  <c r="D38" i="2"/>
  <c r="D42" i="2" s="1"/>
  <c r="E23" i="1"/>
  <c r="G38" i="2"/>
  <c r="G42" i="2" s="1"/>
  <c r="J23" i="1"/>
  <c r="P59" i="2"/>
  <c r="P19" i="2"/>
  <c r="B18" i="1"/>
  <c r="K21" i="1"/>
  <c r="P21" i="1" s="1"/>
  <c r="P53" i="2"/>
  <c r="I18" i="1"/>
  <c r="E8" i="1"/>
  <c r="H8" i="1"/>
  <c r="N38" i="2"/>
  <c r="N42" i="2" s="1"/>
  <c r="Q59" i="2"/>
  <c r="M38" i="2"/>
  <c r="M42" i="2" s="1"/>
  <c r="N18" i="1"/>
  <c r="O8" i="1"/>
  <c r="E132" i="9"/>
  <c r="P29" i="3"/>
  <c r="O28" i="1"/>
  <c r="K31" i="1"/>
  <c r="B28" i="1"/>
  <c r="B38" i="3"/>
  <c r="B42" i="3" s="1"/>
  <c r="B23" i="1"/>
  <c r="P19" i="3"/>
  <c r="H35" i="1"/>
  <c r="E35" i="1"/>
  <c r="H18" i="1"/>
  <c r="E18" i="1"/>
  <c r="D35" i="1"/>
  <c r="K19" i="3"/>
  <c r="K14" i="1"/>
  <c r="P14" i="1" s="1"/>
  <c r="Q56" i="1" s="1"/>
  <c r="K12" i="1"/>
  <c r="P12" i="1" s="1"/>
  <c r="K15" i="1"/>
  <c r="P15" i="1" s="1"/>
  <c r="K16" i="1"/>
  <c r="K11" i="1"/>
  <c r="P11" i="1" s="1"/>
  <c r="P19" i="4"/>
  <c r="K19" i="1"/>
  <c r="C35" i="1"/>
  <c r="Q59" i="4"/>
  <c r="K19" i="4"/>
  <c r="K36" i="4"/>
  <c r="G38" i="4"/>
  <c r="G42" i="4" s="1"/>
  <c r="G35" i="1"/>
  <c r="K24" i="4"/>
  <c r="C38" i="4"/>
  <c r="C42" i="4" s="1"/>
  <c r="B35" i="1"/>
  <c r="G28" i="1"/>
  <c r="C28" i="1"/>
  <c r="P59" i="4"/>
  <c r="N35" i="1"/>
  <c r="M28" i="1"/>
  <c r="N28" i="1"/>
  <c r="O38" i="4"/>
  <c r="O42" i="4" s="1"/>
  <c r="M35" i="1"/>
  <c r="O35" i="1"/>
  <c r="M23" i="1"/>
  <c r="N38" i="4"/>
  <c r="N42" i="4" s="1"/>
  <c r="N8" i="1"/>
  <c r="D8" i="1"/>
  <c r="M36" i="5"/>
  <c r="G10" i="5"/>
  <c r="G60" i="5" s="1"/>
  <c r="M23" i="5"/>
  <c r="M49" i="5"/>
  <c r="I10" i="5"/>
  <c r="I60" i="5" s="1"/>
  <c r="M8" i="5"/>
  <c r="D10" i="5"/>
  <c r="D60" i="5" s="1"/>
  <c r="L10" i="5"/>
  <c r="L60" i="5" s="1"/>
  <c r="B10" i="5"/>
  <c r="B60" i="5" s="1"/>
  <c r="K10" i="5"/>
  <c r="K60" i="5" s="1"/>
  <c r="J10" i="5"/>
  <c r="J60" i="5" s="1"/>
  <c r="E10" i="5"/>
  <c r="E60" i="5" s="1"/>
  <c r="M9" i="5"/>
  <c r="M7" i="5"/>
  <c r="N75" i="5"/>
  <c r="C132" i="9"/>
  <c r="P52" i="2"/>
  <c r="M38" i="3"/>
  <c r="M42" i="3" s="1"/>
  <c r="J35" i="1"/>
  <c r="G23" i="1"/>
  <c r="K24" i="1"/>
  <c r="P24" i="1" s="1"/>
  <c r="P25" i="3"/>
  <c r="O38" i="3"/>
  <c r="O42" i="3" s="1"/>
  <c r="P27" i="3"/>
  <c r="D38" i="3"/>
  <c r="D42" i="3" s="1"/>
  <c r="P26" i="3"/>
  <c r="G38" i="3"/>
  <c r="G42" i="3" s="1"/>
  <c r="H38" i="3"/>
  <c r="H42" i="3" s="1"/>
  <c r="K13" i="1"/>
  <c r="P13" i="1" s="1"/>
  <c r="Q61" i="3"/>
  <c r="P61" i="3"/>
  <c r="E132" i="8"/>
  <c r="C132" i="8"/>
  <c r="K10" i="1"/>
  <c r="P10" i="1" s="1"/>
  <c r="G8" i="1"/>
  <c r="K9" i="1"/>
  <c r="P9" i="1" s="1"/>
  <c r="C132" i="6"/>
  <c r="C8" i="1"/>
  <c r="E132" i="6"/>
  <c r="P52" i="4"/>
  <c r="K25" i="1"/>
  <c r="J38" i="3"/>
  <c r="J42" i="3" s="1"/>
  <c r="K36" i="3"/>
  <c r="K24" i="3"/>
  <c r="K8" i="4"/>
  <c r="K8" i="3"/>
  <c r="Q60" i="4"/>
  <c r="P60" i="4"/>
  <c r="P8" i="4"/>
  <c r="P60" i="2"/>
  <c r="Q60" i="2"/>
  <c r="P8" i="2"/>
  <c r="P60" i="3"/>
  <c r="Q60" i="3"/>
  <c r="P8" i="3"/>
  <c r="P36" i="3" l="1"/>
  <c r="P53" i="3"/>
  <c r="P55" i="3" s="1"/>
  <c r="K38" i="2"/>
  <c r="K42" i="2" s="1"/>
  <c r="N37" i="1"/>
  <c r="O37" i="1"/>
  <c r="P53" i="4"/>
  <c r="P55" i="4" s="1"/>
  <c r="P67" i="4" s="1"/>
  <c r="K28" i="1"/>
  <c r="E37" i="1"/>
  <c r="H37" i="1"/>
  <c r="K38" i="4"/>
  <c r="K42" i="4" s="1"/>
  <c r="I37" i="1"/>
  <c r="J37" i="1"/>
  <c r="P53" i="1"/>
  <c r="D37" i="1"/>
  <c r="B37" i="1"/>
  <c r="Q66" i="2"/>
  <c r="P55" i="2"/>
  <c r="P66" i="2" s="1"/>
  <c r="M37" i="1"/>
  <c r="P31" i="1"/>
  <c r="P28" i="1" s="1"/>
  <c r="Q67" i="4"/>
  <c r="K18" i="1"/>
  <c r="P19" i="1"/>
  <c r="P18" i="1" s="1"/>
  <c r="G37" i="1"/>
  <c r="C37" i="1"/>
  <c r="M10" i="5"/>
  <c r="N60" i="5"/>
  <c r="K38" i="3"/>
  <c r="K42" i="3" s="1"/>
  <c r="P24" i="3"/>
  <c r="P59" i="3"/>
  <c r="Q59" i="3"/>
  <c r="Q65" i="3" s="1"/>
  <c r="Q60" i="1"/>
  <c r="P57" i="1"/>
  <c r="P48" i="1"/>
  <c r="K23" i="1"/>
  <c r="P25" i="1"/>
  <c r="K35" i="1"/>
  <c r="P38" i="4"/>
  <c r="P42" i="4" s="1"/>
  <c r="P38" i="2"/>
  <c r="P42" i="2" s="1"/>
  <c r="P16" i="1"/>
  <c r="K8" i="1"/>
  <c r="P35" i="1" l="1"/>
  <c r="K59" i="5"/>
  <c r="K62" i="5" s="1"/>
  <c r="N41" i="1"/>
  <c r="L59" i="5"/>
  <c r="L62" i="5" s="1"/>
  <c r="O41" i="1"/>
  <c r="J59" i="5"/>
  <c r="J62" i="5" s="1"/>
  <c r="M41" i="1"/>
  <c r="M59" i="5"/>
  <c r="M62" i="5" s="1"/>
  <c r="J41" i="1"/>
  <c r="H59" i="5"/>
  <c r="H62" i="5" s="1"/>
  <c r="H41" i="1"/>
  <c r="D59" i="5"/>
  <c r="D62" i="5" s="1"/>
  <c r="D41" i="1"/>
  <c r="G59" i="5"/>
  <c r="G62" i="5" s="1"/>
  <c r="G41" i="1"/>
  <c r="I59" i="5"/>
  <c r="I62" i="5" s="1"/>
  <c r="I41" i="1"/>
  <c r="E59" i="5"/>
  <c r="E62" i="5" s="1"/>
  <c r="E41" i="1"/>
  <c r="C59" i="5"/>
  <c r="C62" i="5" s="1"/>
  <c r="C41" i="1"/>
  <c r="B59" i="5"/>
  <c r="B41" i="1"/>
  <c r="Q67" i="2"/>
  <c r="P65" i="3"/>
  <c r="Q66" i="3" s="1"/>
  <c r="P55" i="1"/>
  <c r="Q68" i="4"/>
  <c r="P49" i="1"/>
  <c r="P51" i="1" s="1"/>
  <c r="P67" i="2"/>
  <c r="Q58" i="1"/>
  <c r="P38" i="3"/>
  <c r="P42" i="3" s="1"/>
  <c r="K37" i="1"/>
  <c r="K41" i="1" s="1"/>
  <c r="P68" i="4"/>
  <c r="P23" i="1"/>
  <c r="P8" i="1"/>
  <c r="Q59" i="1"/>
  <c r="P56" i="1"/>
  <c r="N59" i="5" l="1"/>
  <c r="N62" i="5" s="1"/>
  <c r="B62" i="5"/>
  <c r="P66" i="3"/>
  <c r="Q67" i="1"/>
  <c r="P64" i="1"/>
  <c r="P37" i="1"/>
  <c r="P41" i="1" s="1"/>
  <c r="Q69" i="1" l="1"/>
  <c r="P66" i="1"/>
</calcChain>
</file>

<file path=xl/sharedStrings.xml><?xml version="1.0" encoding="utf-8"?>
<sst xmlns="http://schemas.openxmlformats.org/spreadsheetml/2006/main" count="1481" uniqueCount="233">
  <si>
    <t>General</t>
  </si>
  <si>
    <t>Arts &amp;</t>
  </si>
  <si>
    <t>Veterinary</t>
  </si>
  <si>
    <t>Oklahoma</t>
  </si>
  <si>
    <t>Total</t>
  </si>
  <si>
    <t>University</t>
  </si>
  <si>
    <t>Agriculture</t>
  </si>
  <si>
    <t>Sciences</t>
  </si>
  <si>
    <t>Business</t>
  </si>
  <si>
    <t>Education</t>
  </si>
  <si>
    <t>Engineering</t>
  </si>
  <si>
    <t>Okmulgee</t>
  </si>
  <si>
    <t>Medicine</t>
  </si>
  <si>
    <t>City</t>
  </si>
  <si>
    <t>State</t>
  </si>
  <si>
    <t>(General Support)</t>
  </si>
  <si>
    <t>Ledger 1</t>
  </si>
  <si>
    <t>Direct Cost C/S</t>
  </si>
  <si>
    <t>Station Sales</t>
  </si>
  <si>
    <t>Restricted Fund-OSU</t>
  </si>
  <si>
    <t>Federal Sponsors</t>
  </si>
  <si>
    <t>State Sponsors</t>
  </si>
  <si>
    <t>Private Sponsors</t>
  </si>
  <si>
    <t>Tulsa</t>
  </si>
  <si>
    <t>Fed Appropriations</t>
  </si>
  <si>
    <t>Center</t>
  </si>
  <si>
    <t>for Health</t>
  </si>
  <si>
    <t xml:space="preserve"> </t>
  </si>
  <si>
    <t>Voluntary Waived F&amp;A</t>
  </si>
  <si>
    <t>Mandatory Waived F&amp;A</t>
  </si>
  <si>
    <t>Unfunded F&amp;A on C/S</t>
  </si>
  <si>
    <t>Recovered F&amp;A Restricted</t>
  </si>
  <si>
    <t>Part 1 A</t>
  </si>
  <si>
    <t>Part 1 B</t>
  </si>
  <si>
    <t>Part 1 B Continued</t>
  </si>
  <si>
    <t>Page 1</t>
  </si>
  <si>
    <t>Page 3</t>
  </si>
  <si>
    <t>Page 4</t>
  </si>
  <si>
    <t xml:space="preserve">Total  </t>
  </si>
  <si>
    <t xml:space="preserve">Reconciliation </t>
  </si>
  <si>
    <t>Research</t>
  </si>
  <si>
    <t>Financial</t>
  </si>
  <si>
    <t>Report</t>
  </si>
  <si>
    <t>Statements</t>
  </si>
  <si>
    <t>Unrestricted</t>
  </si>
  <si>
    <t>Restricted</t>
  </si>
  <si>
    <t>Total per Financial Statements</t>
  </si>
  <si>
    <t>Direct C/S - Instruction</t>
  </si>
  <si>
    <t>EREDF Academic Support</t>
  </si>
  <si>
    <t>Debt Service (SC 9600)</t>
  </si>
  <si>
    <t>Working Fund Adjustment</t>
  </si>
  <si>
    <t>Total per Report</t>
  </si>
  <si>
    <t>Reconciliation</t>
  </si>
  <si>
    <t>Unrestricted Research</t>
  </si>
  <si>
    <t>Restricted Research</t>
  </si>
  <si>
    <t>Sub-total</t>
  </si>
  <si>
    <t>EREDF Academic Spt - NASA Rpt</t>
  </si>
  <si>
    <t>Restricted Instruction</t>
  </si>
  <si>
    <t>Direct C/S</t>
  </si>
  <si>
    <t>Unrestricted Extension</t>
  </si>
  <si>
    <t>Restricted Extension</t>
  </si>
  <si>
    <t>Miscellaneous Adjustment</t>
  </si>
  <si>
    <t>Effective F&amp;A Rate</t>
  </si>
  <si>
    <t>Debt Service (SC 9600/9620)</t>
  </si>
  <si>
    <t>AB45 Accts on C/S - not Ldgr 1 List</t>
  </si>
  <si>
    <t>GASB Adjustment - See Notes</t>
  </si>
  <si>
    <t>Waived F&amp;A</t>
  </si>
  <si>
    <t>Subtotal</t>
  </si>
  <si>
    <t>OSU - STW</t>
  </si>
  <si>
    <t>OSURF/UML</t>
  </si>
  <si>
    <t>Restricted Fund-OSURF/UML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</si>
  <si>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</si>
  <si>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Page 5</t>
  </si>
  <si>
    <t>Part 2 A</t>
  </si>
  <si>
    <t>Plant Funds</t>
  </si>
  <si>
    <t>OSU Foundation</t>
  </si>
  <si>
    <t>In-kind Contributions</t>
  </si>
  <si>
    <t>Page 6</t>
  </si>
  <si>
    <t>Part 2 B</t>
  </si>
  <si>
    <t>Page 7</t>
  </si>
  <si>
    <t>Part 2 B Continued</t>
  </si>
  <si>
    <t>Page 8</t>
  </si>
  <si>
    <t>Page 9</t>
  </si>
  <si>
    <t xml:space="preserve">  </t>
  </si>
  <si>
    <t>OSURF</t>
  </si>
  <si>
    <t>Part 1</t>
  </si>
  <si>
    <t>Part 2 *</t>
  </si>
  <si>
    <t>Summary</t>
  </si>
  <si>
    <t>Unfunded F&amp;A on Ledg 1</t>
  </si>
  <si>
    <t>Unfunded F&amp;A on Station Sales</t>
  </si>
  <si>
    <t>Unfunded F&amp;A on Fed Appropriations</t>
  </si>
  <si>
    <t>General University</t>
  </si>
  <si>
    <t>Human Sciences</t>
  </si>
  <si>
    <t>Center for Health Sciences</t>
  </si>
  <si>
    <t>Oklahoma City</t>
  </si>
  <si>
    <t>Veterinary Medicine</t>
  </si>
  <si>
    <t>Josh</t>
  </si>
  <si>
    <t>Carmen</t>
  </si>
  <si>
    <t>Difference</t>
  </si>
  <si>
    <t>Leger 1</t>
  </si>
  <si>
    <t>A&amp;S Sciences</t>
  </si>
  <si>
    <t>Federal Appropriations</t>
  </si>
  <si>
    <t>College</t>
  </si>
  <si>
    <t>Type</t>
  </si>
  <si>
    <t>Private Sponsors-F&amp;A</t>
  </si>
  <si>
    <t>Federal Sponsors-F&amp;A</t>
  </si>
  <si>
    <t>State Sponsors-F&amp;A</t>
  </si>
  <si>
    <t>Page 2</t>
  </si>
  <si>
    <t>1-155583</t>
  </si>
  <si>
    <t>1-155591</t>
  </si>
  <si>
    <t>1-155630</t>
  </si>
  <si>
    <t>1-155643</t>
  </si>
  <si>
    <t>1-522812</t>
  </si>
  <si>
    <t>1-542822</t>
  </si>
  <si>
    <t>1-543592</t>
  </si>
  <si>
    <t>1-545273</t>
  </si>
  <si>
    <t>1-555354</t>
  </si>
  <si>
    <t>1-557605</t>
  </si>
  <si>
    <t>1-561156</t>
  </si>
  <si>
    <t>1-561686</t>
  </si>
  <si>
    <t>1-564707</t>
  </si>
  <si>
    <t>1-565017</t>
  </si>
  <si>
    <t>1-566727</t>
  </si>
  <si>
    <t>1-567387</t>
  </si>
  <si>
    <t>1-567397</t>
  </si>
  <si>
    <t>1-568087</t>
  </si>
  <si>
    <t>1-568487</t>
  </si>
  <si>
    <t>1-569278</t>
  </si>
  <si>
    <t>1-569318</t>
  </si>
  <si>
    <t>1-571368</t>
  </si>
  <si>
    <t>1-571378</t>
  </si>
  <si>
    <t>1-571868</t>
  </si>
  <si>
    <t>1-574309</t>
  </si>
  <si>
    <t>1-574739</t>
  </si>
  <si>
    <t>1-575009</t>
  </si>
  <si>
    <t>2-152287</t>
  </si>
  <si>
    <t>2-152402</t>
  </si>
  <si>
    <t>2-153646</t>
  </si>
  <si>
    <t>1-575989</t>
  </si>
  <si>
    <t>1-576199</t>
  </si>
  <si>
    <t>1-576219</t>
  </si>
  <si>
    <t>1-576229</t>
  </si>
  <si>
    <t>1-576519</t>
  </si>
  <si>
    <t>1-576629</t>
  </si>
  <si>
    <t>1-576749</t>
  </si>
  <si>
    <t>2-511280</t>
  </si>
  <si>
    <t>2-511320</t>
  </si>
  <si>
    <t>4-551749</t>
  </si>
  <si>
    <t>5-552674</t>
  </si>
  <si>
    <t>7-511320</t>
  </si>
  <si>
    <t>7-593349</t>
  </si>
  <si>
    <t>9-559111</t>
  </si>
  <si>
    <t>9-559112</t>
  </si>
  <si>
    <t>COA+FUND</t>
  </si>
  <si>
    <t>Arts &amp; Sciences</t>
  </si>
  <si>
    <t>RESTRICTED-PRIVATE</t>
  </si>
  <si>
    <t>Private</t>
  </si>
  <si>
    <t>Federal</t>
  </si>
  <si>
    <t>1-567517</t>
  </si>
  <si>
    <t>1-559976</t>
  </si>
  <si>
    <t>1-567757</t>
  </si>
  <si>
    <t>1-558035</t>
  </si>
  <si>
    <t>1-565107</t>
  </si>
  <si>
    <t>1-561846</t>
  </si>
  <si>
    <t>1-565387</t>
  </si>
  <si>
    <t>1-552764</t>
  </si>
  <si>
    <t>1-575319</t>
  </si>
  <si>
    <t>1-517687</t>
  </si>
  <si>
    <t>1-563366</t>
  </si>
  <si>
    <t>1-575329</t>
  </si>
  <si>
    <t>1-575919</t>
  </si>
  <si>
    <t>1-562006</t>
  </si>
  <si>
    <t>1-575089</t>
  </si>
  <si>
    <t>1-566757</t>
  </si>
  <si>
    <t>1-576159</t>
  </si>
  <si>
    <t>1-571328</t>
  </si>
  <si>
    <t>1-565317</t>
  </si>
  <si>
    <t>1-571008</t>
  </si>
  <si>
    <t>1-574109</t>
  </si>
  <si>
    <t>1-574529</t>
  </si>
  <si>
    <t>1-568137</t>
  </si>
  <si>
    <t>1-571888</t>
  </si>
  <si>
    <t>1-507816</t>
  </si>
  <si>
    <t>1-575119</t>
  </si>
  <si>
    <t>1-575229</t>
  </si>
  <si>
    <t>1-566737</t>
  </si>
  <si>
    <t>1-570798</t>
  </si>
  <si>
    <t>1-569708</t>
  </si>
  <si>
    <t>1-572428</t>
  </si>
  <si>
    <t>1-569698</t>
  </si>
  <si>
    <t>1-555364</t>
  </si>
  <si>
    <t>1-576429</t>
  </si>
  <si>
    <t>1-569678</t>
  </si>
  <si>
    <t>1-571228</t>
  </si>
  <si>
    <t>1-576149</t>
  </si>
  <si>
    <t>1-573369</t>
  </si>
  <si>
    <t>1-566747</t>
  </si>
  <si>
    <t>1-571848</t>
  </si>
  <si>
    <t>1-574979</t>
  </si>
  <si>
    <t>1-564091</t>
  </si>
  <si>
    <t>1-558185</t>
  </si>
  <si>
    <t>1-562976</t>
  </si>
  <si>
    <t>1-563606</t>
  </si>
  <si>
    <t>1-570838</t>
  </si>
  <si>
    <t>1-574629</t>
  </si>
  <si>
    <t>1-574909</t>
  </si>
  <si>
    <t>1-574119</t>
  </si>
  <si>
    <t>1-572818</t>
  </si>
  <si>
    <t>1-570978</t>
  </si>
  <si>
    <t>1-574939</t>
  </si>
  <si>
    <t>1-574949</t>
  </si>
  <si>
    <t>1-574289</t>
  </si>
  <si>
    <t>1-566767</t>
  </si>
  <si>
    <t>1-510860</t>
  </si>
  <si>
    <t>1-571098</t>
  </si>
  <si>
    <t>1-510890</t>
  </si>
  <si>
    <t>1-571108</t>
  </si>
  <si>
    <t>Instruction</t>
  </si>
  <si>
    <t>9-559190</t>
  </si>
  <si>
    <t>9-560016</t>
  </si>
  <si>
    <t>9-560026</t>
  </si>
  <si>
    <t>Extension</t>
  </si>
  <si>
    <t>Sponsored Program Fund Sources and Expenditures by Agency</t>
  </si>
  <si>
    <t>FY20</t>
  </si>
  <si>
    <t>Research Fund Sources and Expenditures by Agency</t>
  </si>
  <si>
    <t>Instruction Fund Sources and Expenditures by Agency</t>
  </si>
  <si>
    <t>Extension Fund Sources and Expenditures by Agency</t>
  </si>
  <si>
    <t>FY21</t>
  </si>
  <si>
    <t>Education &amp;</t>
  </si>
  <si>
    <t>&amp; Human</t>
  </si>
  <si>
    <t>2020 Research Report Oklahoma State University - For Comparison</t>
  </si>
  <si>
    <t>FY20 Total</t>
  </si>
  <si>
    <t>2021 Research Report - Oklahoma State University - Cash Numbers as of June 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</si>
</sst>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&quot;$&quot;#,##0.00;\(&quot;$&quot;#,##0.00\)"/>
    <numFmt numFmtId="165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i/>
      <u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ndale WT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rgb="FF454545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</cellStyleXfs>
  <cellXfs count="123">
    <xf numFmtId="0" fontId="0" fillId="0" borderId="0" xfId="0"/>
    <xf numFmtId="3" fontId="4" fillId="0" borderId="0" xfId="0" applyNumberFormat="1" applyFont="1"/>
    <xf numFmtId="3" fontId="2" fillId="0" borderId="0" xfId="0" applyNumberFormat="1" applyFont="1"/>
    <xf numFmtId="3" fontId="3" fillId="0" borderId="0" xfId="0" applyNumberFormat="1" applyFont="1" applyFill="1"/>
    <xf numFmtId="3" fontId="4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/>
    <xf numFmtId="3" fontId="3" fillId="0" borderId="0" xfId="0" applyNumberFormat="1" applyFont="1"/>
    <xf numFmtId="3" fontId="2" fillId="0" borderId="2" xfId="0" applyNumberFormat="1" applyFont="1" applyBorder="1"/>
    <xf numFmtId="3" fontId="2" fillId="0" borderId="3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/>
    <xf numFmtId="3" fontId="5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3" fontId="6" fillId="0" borderId="0" xfId="0" applyNumberFormat="1" applyFont="1" applyFill="1" applyBorder="1" applyAlignment="1">
      <alignment horizontal="center"/>
    </xf>
    <xf numFmtId="3" fontId="7" fillId="0" borderId="0" xfId="0" applyNumberFormat="1" applyFont="1" applyFill="1"/>
    <xf numFmtId="3" fontId="7" fillId="0" borderId="2" xfId="0" applyNumberFormat="1" applyFont="1" applyBorder="1"/>
    <xf numFmtId="3" fontId="7" fillId="0" borderId="3" xfId="0" applyNumberFormat="1" applyFont="1" applyBorder="1"/>
    <xf numFmtId="3" fontId="7" fillId="0" borderId="0" xfId="0" applyNumberFormat="1" applyFont="1" applyBorder="1"/>
    <xf numFmtId="3" fontId="6" fillId="0" borderId="2" xfId="0" applyNumberFormat="1" applyFont="1" applyFill="1" applyBorder="1" applyAlignment="1">
      <alignment horizontal="center"/>
    </xf>
    <xf numFmtId="3" fontId="2" fillId="0" borderId="0" xfId="0" applyNumberFormat="1" applyFont="1" applyFill="1" applyBorder="1"/>
    <xf numFmtId="3" fontId="6" fillId="0" borderId="0" xfId="0" applyNumberFormat="1" applyFont="1" applyAlignment="1">
      <alignment horizontal="center"/>
    </xf>
    <xf numFmtId="3" fontId="6" fillId="0" borderId="0" xfId="0" applyNumberFormat="1" applyFont="1" applyFill="1" applyAlignment="1">
      <alignment horizontal="center"/>
    </xf>
    <xf numFmtId="3" fontId="7" fillId="0" borderId="0" xfId="0" applyNumberFormat="1" applyFont="1" applyFill="1" applyBorder="1"/>
    <xf numFmtId="3" fontId="6" fillId="0" borderId="0" xfId="0" applyNumberFormat="1" applyFont="1" applyAlignment="1">
      <alignment horizontal="right"/>
    </xf>
    <xf numFmtId="3" fontId="7" fillId="0" borderId="2" xfId="0" applyNumberFormat="1" applyFont="1" applyFill="1" applyBorder="1"/>
    <xf numFmtId="10" fontId="3" fillId="0" borderId="0" xfId="0" applyNumberFormat="1" applyFont="1"/>
    <xf numFmtId="10" fontId="2" fillId="0" borderId="0" xfId="0" applyNumberFormat="1" applyFont="1"/>
    <xf numFmtId="10" fontId="7" fillId="0" borderId="0" xfId="0" applyNumberFormat="1" applyFont="1"/>
    <xf numFmtId="3" fontId="3" fillId="0" borderId="0" xfId="0" applyNumberFormat="1" applyFont="1" applyFill="1" applyAlignment="1">
      <alignment horizontal="center"/>
    </xf>
    <xf numFmtId="10" fontId="7" fillId="0" borderId="0" xfId="0" applyNumberFormat="1" applyFont="1" applyFill="1"/>
    <xf numFmtId="3" fontId="6" fillId="0" borderId="0" xfId="0" applyNumberFormat="1" applyFont="1" applyFill="1"/>
    <xf numFmtId="0" fontId="1" fillId="0" borderId="0" xfId="0" applyFont="1"/>
    <xf numFmtId="165" fontId="0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/>
    <xf numFmtId="165" fontId="8" fillId="0" borderId="0" xfId="1" applyNumberFormat="1" applyFont="1" applyAlignment="1">
      <alignment horizontal="right"/>
    </xf>
    <xf numFmtId="0" fontId="8" fillId="0" borderId="0" xfId="0" applyFont="1" applyAlignment="1">
      <alignment horizontal="right"/>
    </xf>
    <xf numFmtId="0" fontId="1" fillId="0" borderId="0" xfId="0" applyFont="1" applyFill="1"/>
    <xf numFmtId="165" fontId="0" fillId="0" borderId="0" xfId="1" applyNumberFormat="1" applyFont="1" applyFill="1" applyAlignment="1">
      <alignment horizontal="right"/>
    </xf>
    <xf numFmtId="165" fontId="0" fillId="0" borderId="0" xfId="0" applyNumberFormat="1" applyFill="1" applyAlignment="1">
      <alignment horizontal="right"/>
    </xf>
    <xf numFmtId="0" fontId="1" fillId="3" borderId="0" xfId="0" applyFont="1" applyFill="1"/>
    <xf numFmtId="165" fontId="9" fillId="3" borderId="0" xfId="1" applyNumberFormat="1" applyFont="1" applyFill="1" applyAlignment="1">
      <alignment horizontal="right"/>
    </xf>
    <xf numFmtId="165" fontId="0" fillId="3" borderId="0" xfId="0" applyNumberFormat="1" applyFill="1" applyAlignment="1">
      <alignment horizontal="right"/>
    </xf>
    <xf numFmtId="0" fontId="8" fillId="0" borderId="0" xfId="0" applyFont="1" applyFill="1"/>
    <xf numFmtId="165" fontId="8" fillId="0" borderId="0" xfId="1" applyNumberFormat="1" applyFont="1" applyFill="1" applyAlignment="1">
      <alignment horizontal="right"/>
    </xf>
    <xf numFmtId="0" fontId="8" fillId="0" borderId="0" xfId="0" applyFont="1" applyFill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right"/>
    </xf>
    <xf numFmtId="43" fontId="0" fillId="0" borderId="0" xfId="1" applyFont="1"/>
    <xf numFmtId="43" fontId="0" fillId="0" borderId="0" xfId="0" applyNumberFormat="1"/>
    <xf numFmtId="43" fontId="0" fillId="0" borderId="0" xfId="1" applyFont="1" applyFill="1"/>
    <xf numFmtId="1" fontId="1" fillId="0" borderId="0" xfId="1" quotePrefix="1" applyNumberFormat="1" applyFont="1" applyFill="1"/>
    <xf numFmtId="165" fontId="9" fillId="0" borderId="0" xfId="1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43" fontId="1" fillId="0" borderId="0" xfId="1" applyFont="1"/>
    <xf numFmtId="0" fontId="11" fillId="0" borderId="6" xfId="0" applyFont="1" applyBorder="1" applyAlignment="1">
      <alignment horizontal="center" vertical="top"/>
    </xf>
    <xf numFmtId="4" fontId="11" fillId="0" borderId="6" xfId="1" applyNumberFormat="1" applyFont="1" applyBorder="1" applyAlignment="1">
      <alignment horizontal="center" vertical="top"/>
    </xf>
    <xf numFmtId="4" fontId="14" fillId="0" borderId="6" xfId="0" applyNumberFormat="1" applyFont="1" applyBorder="1" applyAlignment="1">
      <alignment horizontal="center" vertical="top"/>
    </xf>
    <xf numFmtId="4" fontId="15" fillId="0" borderId="0" xfId="0" applyNumberFormat="1" applyFont="1" applyBorder="1" applyAlignment="1">
      <alignment horizontal="center"/>
    </xf>
    <xf numFmtId="4" fontId="15" fillId="0" borderId="0" xfId="0" applyNumberFormat="1" applyFont="1" applyFill="1" applyAlignment="1">
      <alignment horizontal="center"/>
    </xf>
    <xf numFmtId="0" fontId="12" fillId="2" borderId="5" xfId="3" applyFont="1" applyFill="1" applyBorder="1" applyAlignment="1">
      <alignment horizontal="center"/>
    </xf>
    <xf numFmtId="0" fontId="12" fillId="0" borderId="1" xfId="3" applyFont="1" applyFill="1" applyBorder="1" applyAlignment="1">
      <alignment wrapText="1"/>
    </xf>
    <xf numFmtId="164" fontId="12" fillId="0" borderId="1" xfId="3" applyNumberFormat="1" applyFont="1" applyFill="1" applyBorder="1" applyAlignment="1">
      <alignment horizontal="right" wrapText="1"/>
    </xf>
    <xf numFmtId="43" fontId="0" fillId="0" borderId="0" xfId="0" applyNumberFormat="1" applyAlignment="1">
      <alignment horizontal="right"/>
    </xf>
    <xf numFmtId="43" fontId="0" fillId="0" borderId="0" xfId="1" applyFont="1" applyAlignment="1">
      <alignment horizontal="right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 indent="2"/>
    </xf>
    <xf numFmtId="165" fontId="13" fillId="3" borderId="0" xfId="1" applyNumberFormat="1" applyFont="1" applyFill="1" applyAlignment="1">
      <alignment horizontal="right"/>
    </xf>
    <xf numFmtId="43" fontId="1" fillId="0" borderId="0" xfId="1" applyFont="1" applyFill="1"/>
    <xf numFmtId="3" fontId="4" fillId="0" borderId="0" xfId="0" applyNumberFormat="1" applyFont="1" applyFill="1" applyAlignment="1">
      <alignment horizontal="center"/>
    </xf>
    <xf numFmtId="3" fontId="4" fillId="0" borderId="2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2" fillId="0" borderId="4" xfId="2" applyNumberFormat="1" applyFont="1" applyFill="1" applyBorder="1"/>
    <xf numFmtId="3" fontId="3" fillId="0" borderId="0" xfId="2" applyNumberFormat="1" applyFont="1" applyFill="1" applyAlignment="1">
      <alignment horizontal="right"/>
    </xf>
    <xf numFmtId="3" fontId="3" fillId="0" borderId="0" xfId="2" applyNumberFormat="1" applyFont="1" applyFill="1"/>
    <xf numFmtId="3" fontId="2" fillId="0" borderId="0" xfId="2" applyNumberFormat="1" applyFont="1" applyFill="1" applyBorder="1"/>
    <xf numFmtId="3" fontId="2" fillId="0" borderId="3" xfId="2" applyNumberFormat="1" applyFont="1" applyFill="1" applyBorder="1"/>
    <xf numFmtId="3" fontId="3" fillId="0" borderId="0" xfId="2" applyNumberFormat="1" applyFont="1" applyFill="1" applyBorder="1" applyAlignment="1">
      <alignment horizontal="center"/>
    </xf>
    <xf numFmtId="3" fontId="3" fillId="0" borderId="2" xfId="2" applyNumberFormat="1" applyFont="1" applyFill="1" applyBorder="1" applyAlignment="1">
      <alignment horizontal="center"/>
    </xf>
    <xf numFmtId="3" fontId="2" fillId="0" borderId="0" xfId="2" applyNumberFormat="1" applyFont="1" applyFill="1"/>
    <xf numFmtId="3" fontId="3" fillId="0" borderId="0" xfId="2" applyNumberFormat="1" applyFont="1" applyFill="1" applyAlignment="1">
      <alignment horizontal="center"/>
    </xf>
    <xf numFmtId="3" fontId="2" fillId="0" borderId="2" xfId="2" applyNumberFormat="1" applyFont="1" applyFill="1" applyBorder="1"/>
    <xf numFmtId="3" fontId="2" fillId="0" borderId="0" xfId="2" applyNumberFormat="1" applyFont="1"/>
    <xf numFmtId="3" fontId="3" fillId="0" borderId="2" xfId="0" applyNumberFormat="1" applyFont="1" applyFill="1" applyBorder="1" applyAlignment="1">
      <alignment horizontal="center"/>
    </xf>
    <xf numFmtId="3" fontId="2" fillId="0" borderId="0" xfId="0" applyNumberFormat="1" applyFont="1" applyFill="1"/>
    <xf numFmtId="10" fontId="2" fillId="0" borderId="0" xfId="0" applyNumberFormat="1" applyFont="1" applyFill="1"/>
    <xf numFmtId="3" fontId="2" fillId="0" borderId="0" xfId="0" applyNumberFormat="1" applyFont="1"/>
    <xf numFmtId="3" fontId="2" fillId="0" borderId="0" xfId="0" applyNumberFormat="1" applyFont="1" applyFill="1"/>
    <xf numFmtId="10" fontId="2" fillId="0" borderId="0" xfId="0" applyNumberFormat="1" applyFont="1" applyFill="1"/>
    <xf numFmtId="43" fontId="7" fillId="0" borderId="0" xfId="1" applyFont="1"/>
    <xf numFmtId="43" fontId="3" fillId="0" borderId="0" xfId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43" fontId="6" fillId="0" borderId="0" xfId="1" applyFont="1" applyFill="1" applyBorder="1" applyAlignment="1">
      <alignment horizontal="center"/>
    </xf>
    <xf numFmtId="43" fontId="7" fillId="0" borderId="0" xfId="1" applyFont="1" applyFill="1"/>
    <xf numFmtId="43" fontId="7" fillId="0" borderId="2" xfId="1" applyFont="1" applyFill="1" applyBorder="1"/>
    <xf numFmtId="43" fontId="7" fillId="0" borderId="3" xfId="1" applyFont="1" applyBorder="1"/>
    <xf numFmtId="43" fontId="7" fillId="0" borderId="0" xfId="1" applyFont="1" applyBorder="1"/>
    <xf numFmtId="43" fontId="6" fillId="0" borderId="0" xfId="1" applyFont="1" applyAlignment="1">
      <alignment horizontal="center"/>
    </xf>
    <xf numFmtId="43" fontId="7" fillId="0" borderId="0" xfId="1" applyFont="1" applyFill="1" applyBorder="1"/>
    <xf numFmtId="43" fontId="7" fillId="0" borderId="2" xfId="1" applyFont="1" applyBorder="1"/>
    <xf numFmtId="43" fontId="7" fillId="0" borderId="3" xfId="1" applyFont="1" applyFill="1" applyBorder="1"/>
    <xf numFmtId="43" fontId="6" fillId="0" borderId="0" xfId="1" applyFont="1" applyAlignment="1">
      <alignment horizontal="right"/>
    </xf>
    <xf numFmtId="43" fontId="2" fillId="0" borderId="0" xfId="1" applyFont="1"/>
    <xf numFmtId="43" fontId="3" fillId="0" borderId="0" xfId="1" applyFont="1" applyFill="1" applyBorder="1" applyAlignment="1">
      <alignment horizontal="center"/>
    </xf>
    <xf numFmtId="43" fontId="4" fillId="0" borderId="0" xfId="1" applyFont="1" applyFill="1" applyBorder="1" applyAlignment="1">
      <alignment horizontal="center"/>
    </xf>
    <xf numFmtId="43" fontId="2" fillId="0" borderId="2" xfId="1" applyFont="1" applyBorder="1"/>
    <xf numFmtId="43" fontId="2" fillId="0" borderId="3" xfId="1" applyFont="1" applyBorder="1"/>
    <xf numFmtId="43" fontId="2" fillId="0" borderId="0" xfId="1" applyFont="1" applyBorder="1"/>
    <xf numFmtId="165" fontId="7" fillId="0" borderId="0" xfId="1" applyNumberFormat="1" applyFont="1"/>
    <xf numFmtId="165" fontId="3" fillId="0" borderId="0" xfId="1" applyNumberFormat="1" applyFont="1" applyFill="1" applyAlignment="1">
      <alignment horizontal="center"/>
    </xf>
    <xf numFmtId="165" fontId="6" fillId="0" borderId="0" xfId="1" applyNumberFormat="1" applyFont="1" applyFill="1" applyAlignment="1">
      <alignment horizontal="center"/>
    </xf>
    <xf numFmtId="165" fontId="6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/>
    <xf numFmtId="165" fontId="7" fillId="0" borderId="2" xfId="1" applyNumberFormat="1" applyFont="1" applyFill="1" applyBorder="1"/>
    <xf numFmtId="165" fontId="7" fillId="0" borderId="3" xfId="1" applyNumberFormat="1" applyFont="1" applyBorder="1"/>
    <xf numFmtId="165" fontId="7" fillId="0" borderId="0" xfId="1" applyNumberFormat="1" applyFont="1" applyBorder="1"/>
    <xf numFmtId="165" fontId="6" fillId="0" borderId="0" xfId="1" applyNumberFormat="1" applyFont="1" applyAlignment="1">
      <alignment horizontal="center"/>
    </xf>
    <xf numFmtId="165" fontId="7" fillId="0" borderId="0" xfId="1" applyNumberFormat="1" applyFont="1" applyFill="1" applyBorder="1"/>
    <xf numFmtId="165" fontId="7" fillId="0" borderId="2" xfId="1" applyNumberFormat="1" applyFont="1" applyBorder="1"/>
    <xf numFmtId="165" fontId="2" fillId="0" borderId="0" xfId="1" applyNumberFormat="1" applyFont="1"/>
    <xf numFmtId="165" fontId="2" fillId="0" borderId="0" xfId="1" applyNumberFormat="1" applyFont="1" applyFill="1"/>
    <xf numFmtId="165" fontId="2" fillId="0" borderId="3" xfId="1" applyNumberFormat="1" applyFont="1" applyBorder="1"/>
  </cellXfs>
  <cellStyles count="4">
    <cellStyle name="Comma" xfId="1" builtinId="3"/>
    <cellStyle name="Normal" xfId="0" builtinId="0"/>
    <cellStyle name="Normal 2" xfId="2"/>
    <cellStyle name="Normal_Sheet1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/>
    <pageSetUpPr fitToPage="1"/>
  </sheetPr>
  <dimension ref="A1:Q75"/>
  <sheetViews>
    <sheetView tabSelected="1" zoomScaleNormal="100" workbookViewId="0">
      <pane xSplit="1" ySplit="6" topLeftCell="B7" activePane="bottomRight" state="frozen"/>
      <selection activeCell="O2" sqref="O2"/>
      <selection pane="topRight" activeCell="O2" sqref="O2"/>
      <selection pane="bottomLeft" activeCell="O2" sqref="O2"/>
      <selection pane="bottomRight" activeCell="J2" sqref="J2"/>
    </sheetView>
  </sheetViews>
  <sheetFormatPr defaultRowHeight="11.25" outlineLevelRow="1"/>
  <cols>
    <col min="1" max="1" width="28.28515625" style="2" customWidth="1"/>
    <col min="2" max="2" width="10.5703125" style="2" customWidth="1"/>
    <col min="3" max="3" width="9.85546875" style="2" bestFit="1" customWidth="1"/>
    <col min="4" max="4" width="10.5703125" style="2" customWidth="1"/>
    <col min="5" max="5" width="10.28515625" style="2" customWidth="1"/>
    <col min="6" max="6" width="14.140625" style="2" bestFit="1" customWidth="1"/>
    <col min="7" max="7" width="10.5703125" style="2" customWidth="1"/>
    <col min="8" max="8" width="10.140625" style="2" customWidth="1"/>
    <col min="9" max="12" width="9.7109375" style="2" customWidth="1"/>
    <col min="13" max="14" width="10.140625" style="2" customWidth="1"/>
    <col min="15" max="15" width="9.7109375" style="2" customWidth="1"/>
    <col min="16" max="16" width="12.85546875" style="103" bestFit="1" customWidth="1"/>
    <col min="17" max="17" width="9.5703125" style="2" bestFit="1" customWidth="1"/>
    <col min="18" max="18" width="9.140625" style="2"/>
    <col min="19" max="19" width="9.5703125" style="2" bestFit="1" customWidth="1"/>
    <col min="20" max="16384" width="9.140625" style="2"/>
  </cols>
  <sheetData>
    <row r="1" spans="1:17">
      <c r="A1" s="6" t="s">
        <v>232</v>
      </c>
      <c r="F1" s="11"/>
      <c r="P1" s="102"/>
      <c r="Q1" s="24" t="s">
        <v>35</v>
      </c>
    </row>
    <row r="2" spans="1:17">
      <c r="A2" s="6" t="s">
        <v>222</v>
      </c>
      <c r="Q2" s="21"/>
    </row>
    <row r="3" spans="1:17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20"/>
      <c r="P3" s="92" t="s">
        <v>27</v>
      </c>
      <c r="Q3" s="22"/>
    </row>
    <row r="4" spans="1:17">
      <c r="A4" s="12" t="s">
        <v>32</v>
      </c>
      <c r="B4" s="70"/>
      <c r="C4" s="70"/>
      <c r="D4" s="70"/>
      <c r="E4" s="70"/>
      <c r="F4" s="70"/>
      <c r="G4" s="70"/>
      <c r="H4" s="70"/>
      <c r="I4" s="70"/>
      <c r="J4" s="70"/>
      <c r="K4" s="29" t="s">
        <v>227</v>
      </c>
      <c r="L4" s="29" t="s">
        <v>223</v>
      </c>
      <c r="M4" s="70"/>
      <c r="N4" s="70"/>
      <c r="O4" s="14" t="s">
        <v>25</v>
      </c>
      <c r="P4" s="91" t="str">
        <f>K4</f>
        <v>FY21</v>
      </c>
      <c r="Q4" s="29" t="str">
        <f>L4</f>
        <v>FY20</v>
      </c>
    </row>
    <row r="5" spans="1:17">
      <c r="B5" s="70" t="s">
        <v>0</v>
      </c>
      <c r="C5" s="70"/>
      <c r="D5" s="70" t="s">
        <v>1</v>
      </c>
      <c r="E5" s="70"/>
      <c r="F5" s="29" t="s">
        <v>228</v>
      </c>
      <c r="G5" s="70"/>
      <c r="H5" s="70" t="s">
        <v>2</v>
      </c>
      <c r="I5" s="70"/>
      <c r="J5" s="70"/>
      <c r="K5" s="29" t="s">
        <v>68</v>
      </c>
      <c r="L5" s="29" t="s">
        <v>68</v>
      </c>
      <c r="M5" s="70"/>
      <c r="N5" s="70" t="s">
        <v>3</v>
      </c>
      <c r="O5" s="14" t="s">
        <v>26</v>
      </c>
      <c r="P5" s="91" t="s">
        <v>38</v>
      </c>
      <c r="Q5" s="70" t="s">
        <v>4</v>
      </c>
    </row>
    <row r="6" spans="1:17">
      <c r="B6" s="71" t="s">
        <v>5</v>
      </c>
      <c r="C6" s="71" t="s">
        <v>6</v>
      </c>
      <c r="D6" s="71" t="s">
        <v>7</v>
      </c>
      <c r="E6" s="71" t="s">
        <v>8</v>
      </c>
      <c r="F6" s="84" t="s">
        <v>92</v>
      </c>
      <c r="G6" s="71" t="s">
        <v>10</v>
      </c>
      <c r="H6" s="71" t="s">
        <v>12</v>
      </c>
      <c r="I6" s="71" t="s">
        <v>23</v>
      </c>
      <c r="J6" s="72" t="s">
        <v>69</v>
      </c>
      <c r="K6" s="29" t="s">
        <v>67</v>
      </c>
      <c r="L6" s="29" t="s">
        <v>67</v>
      </c>
      <c r="M6" s="71" t="s">
        <v>11</v>
      </c>
      <c r="N6" s="71" t="s">
        <v>13</v>
      </c>
      <c r="O6" s="19" t="s">
        <v>7</v>
      </c>
      <c r="P6" s="104" t="s">
        <v>5</v>
      </c>
      <c r="Q6" s="4" t="s">
        <v>5</v>
      </c>
    </row>
    <row r="7" spans="1:17" s="5" customFormat="1">
      <c r="A7" s="3" t="s">
        <v>14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105"/>
      <c r="Q7" s="4"/>
    </row>
    <row r="8" spans="1:17" ht="11.25" customHeight="1">
      <c r="A8" s="6" t="s">
        <v>15</v>
      </c>
      <c r="B8" s="2">
        <f t="shared" ref="B8:Q8" si="0">SUM(B9:B16)</f>
        <v>34986058.060000002</v>
      </c>
      <c r="C8" s="2">
        <f t="shared" si="0"/>
        <v>86862931.969999999</v>
      </c>
      <c r="D8" s="2">
        <f t="shared" si="0"/>
        <v>34470770.049999997</v>
      </c>
      <c r="E8" s="2">
        <f t="shared" si="0"/>
        <v>17654460.489999998</v>
      </c>
      <c r="F8" s="2">
        <f t="shared" si="0"/>
        <v>16264476.110000001</v>
      </c>
      <c r="G8" s="2">
        <f t="shared" si="0"/>
        <v>24110228.779999997</v>
      </c>
      <c r="H8" s="2">
        <f t="shared" si="0"/>
        <v>16127582.609999999</v>
      </c>
      <c r="I8" s="2">
        <f t="shared" si="0"/>
        <v>1514175.3800000001</v>
      </c>
      <c r="J8" s="2">
        <f t="shared" si="0"/>
        <v>0</v>
      </c>
      <c r="K8" s="2">
        <f t="shared" si="0"/>
        <v>231990683.45000002</v>
      </c>
      <c r="L8" s="2">
        <f t="shared" si="0"/>
        <v>221015295.59000003</v>
      </c>
      <c r="M8" s="2">
        <f t="shared" si="0"/>
        <v>769570.6</v>
      </c>
      <c r="N8" s="2">
        <f t="shared" si="0"/>
        <v>1191974.32</v>
      </c>
      <c r="O8" s="2">
        <f t="shared" si="0"/>
        <v>18842789.150000002</v>
      </c>
      <c r="P8" s="120">
        <f t="shared" si="0"/>
        <v>252795017.52000001</v>
      </c>
      <c r="Q8" s="2">
        <f t="shared" si="0"/>
        <v>239910496.36000001</v>
      </c>
    </row>
    <row r="9" spans="1:17" s="5" customFormat="1" ht="11.25" customHeight="1" outlineLevel="1">
      <c r="A9" s="5" t="s">
        <v>16</v>
      </c>
      <c r="B9" s="5">
        <f>SUM(Research!B9+Instruction!B9+Extension!B9)</f>
        <v>21737631.57</v>
      </c>
      <c r="C9" s="5">
        <f>SUM(Research!C9+Instruction!C9+Extension!C9)</f>
        <v>48675923.640000001</v>
      </c>
      <c r="D9" s="5">
        <f>SUM(Research!D9+Instruction!D9+Extension!D9)</f>
        <v>22289827.039999999</v>
      </c>
      <c r="E9" s="5">
        <f>SUM(Research!E9+Instruction!E9+Extension!E9)</f>
        <v>11796507.75</v>
      </c>
      <c r="F9" s="5">
        <f>SUM(Research!F9+Instruction!F9+Extension!F9)</f>
        <v>10373668.090000002</v>
      </c>
      <c r="G9" s="5">
        <f>SUM(Research!G9+Instruction!G9+Extension!G9)</f>
        <v>15293270.439999999</v>
      </c>
      <c r="H9" s="5">
        <f>SUM(Research!H9+Instruction!H9+Extension!H9)</f>
        <v>9492749.370000001</v>
      </c>
      <c r="I9" s="5">
        <f>SUM(Research!I9+Instruction!I9+Extension!I9)</f>
        <v>971810.47000000009</v>
      </c>
      <c r="J9" s="5">
        <f>Research!J9+Instruction!J9+Extension!J9</f>
        <v>0</v>
      </c>
      <c r="K9" s="5">
        <f t="shared" ref="K9:K16" si="1">SUM(B9:J9)</f>
        <v>140631388.37</v>
      </c>
      <c r="L9" s="88">
        <f>SUM(Research!L9+Instruction!L9+Extension!L9)</f>
        <v>133406609.07999998</v>
      </c>
      <c r="M9" s="5">
        <f>SUM(Research!M9+Instruction!M9+Extension!M9)</f>
        <v>0</v>
      </c>
      <c r="N9" s="5">
        <f>SUM(Research!N9+Instruction!N9+Extension!N9)</f>
        <v>0</v>
      </c>
      <c r="O9" s="5">
        <f>SUM(Research!O9+Instruction!O9+Extension!O9)</f>
        <v>13307325.560000001</v>
      </c>
      <c r="P9" s="121">
        <f t="shared" ref="P9:P16" si="2">K9+M9+N9+O9</f>
        <v>153938713.93000001</v>
      </c>
      <c r="Q9" s="88">
        <f>SUM(Research!Q9+Instruction!Q9+Extension!Q9)</f>
        <v>143809919.75</v>
      </c>
    </row>
    <row r="10" spans="1:17" s="5" customFormat="1" ht="11.25" customHeight="1" outlineLevel="1">
      <c r="A10" s="5" t="s">
        <v>17</v>
      </c>
      <c r="B10" s="5">
        <f>SUM(Research!B10+Instruction!B10+Extension!B10)</f>
        <v>0</v>
      </c>
      <c r="C10" s="5">
        <f>SUM(Research!C10+Instruction!C10+Extension!C10)</f>
        <v>1092203.21</v>
      </c>
      <c r="D10" s="5">
        <f>SUM(Research!D10+Instruction!D10+Extension!D10)</f>
        <v>456522.92</v>
      </c>
      <c r="E10" s="5">
        <f>SUM(Research!E10+Instruction!E10+Extension!E10)</f>
        <v>0</v>
      </c>
      <c r="F10" s="5">
        <f>SUM(Research!F10+Instruction!F10+Extension!F10)</f>
        <v>164382.76999999999</v>
      </c>
      <c r="G10" s="5">
        <f>SUM(Research!G10+Instruction!G10+Extension!G10)</f>
        <v>1011719.02</v>
      </c>
      <c r="H10" s="5">
        <f>SUM(Research!H10+Instruction!H10+Extension!H10)</f>
        <v>500025.93</v>
      </c>
      <c r="I10" s="5">
        <f>SUM(Research!I10+Instruction!I10+Extension!I10)</f>
        <v>53854.14</v>
      </c>
      <c r="J10" s="5">
        <f>Research!J10+Instruction!J10+Extension!J10</f>
        <v>0</v>
      </c>
      <c r="K10" s="5">
        <f t="shared" si="1"/>
        <v>3278707.99</v>
      </c>
      <c r="L10" s="88">
        <f>SUM(Research!L10+Instruction!L10+Extension!L10)</f>
        <v>3377967.4299999997</v>
      </c>
      <c r="M10" s="5">
        <f>SUM(Research!M10+Instruction!M10+Extension!M10)</f>
        <v>0</v>
      </c>
      <c r="N10" s="5">
        <f>SUM(Research!N10+Instruction!N10+Extension!N10)</f>
        <v>0</v>
      </c>
      <c r="O10" s="5">
        <f>SUM(Research!O10+Instruction!O10+Extension!O10)</f>
        <v>945055.57000000007</v>
      </c>
      <c r="P10" s="121">
        <f t="shared" si="2"/>
        <v>4223763.5600000005</v>
      </c>
      <c r="Q10" s="88">
        <f>SUM(Research!Q10+Instruction!Q10+Extension!Q10)</f>
        <v>4336934.0999999996</v>
      </c>
    </row>
    <row r="11" spans="1:17" s="5" customFormat="1" ht="11.25" customHeight="1" outlineLevel="1">
      <c r="A11" s="2" t="s">
        <v>18</v>
      </c>
      <c r="B11" s="5">
        <f>SUM(Research!B11+Instruction!B11+Extension!B11)</f>
        <v>198601.94</v>
      </c>
      <c r="C11" s="5">
        <f>SUM(Research!C11+Instruction!C11+Extension!C11)</f>
        <v>6374681.96</v>
      </c>
      <c r="D11" s="5">
        <f>SUM(Research!D11+Instruction!D11+Extension!D11)</f>
        <v>0</v>
      </c>
      <c r="E11" s="5">
        <f>SUM(Research!E11+Instruction!E11+Extension!E11)</f>
        <v>0</v>
      </c>
      <c r="F11" s="5">
        <f>SUM(Research!F11+Instruction!F11+Extension!F11)</f>
        <v>0</v>
      </c>
      <c r="G11" s="5">
        <f>SUM(Research!G11+Instruction!G11+Extension!G11)</f>
        <v>0</v>
      </c>
      <c r="H11" s="5">
        <f>SUM(Research!H11+Instruction!H11+Extension!H11)</f>
        <v>0</v>
      </c>
      <c r="I11" s="5">
        <f>SUM(Research!I11+Instruction!I11+Extension!I11)</f>
        <v>0</v>
      </c>
      <c r="J11" s="5">
        <f>Research!J11+Instruction!J11+Extension!J11</f>
        <v>0</v>
      </c>
      <c r="K11" s="5">
        <f t="shared" si="1"/>
        <v>6573283.9000000004</v>
      </c>
      <c r="L11" s="88">
        <f>SUM(Research!L11+Instruction!L11+Extension!L11)</f>
        <v>6519227.6100000003</v>
      </c>
      <c r="M11" s="5">
        <f>SUM(Research!M11+Instruction!M11+Extension!M11)</f>
        <v>0</v>
      </c>
      <c r="N11" s="5">
        <f>SUM(Research!N11+Instruction!N11+Extension!N11)</f>
        <v>0</v>
      </c>
      <c r="O11" s="5">
        <f>SUM(Research!O11+Instruction!O11+Extension!O11)</f>
        <v>0</v>
      </c>
      <c r="P11" s="121">
        <f t="shared" si="2"/>
        <v>6573283.9000000004</v>
      </c>
      <c r="Q11" s="88">
        <f>SUM(Research!Q11+Instruction!Q11+Extension!Q11)</f>
        <v>6519227.6100000003</v>
      </c>
    </row>
    <row r="12" spans="1:17" s="5" customFormat="1" ht="11.25" customHeight="1" outlineLevel="1">
      <c r="A12" s="2" t="s">
        <v>88</v>
      </c>
      <c r="B12" s="5">
        <f>SUM(Research!B12+Instruction!B12+Extension!B12)</f>
        <v>8870692.8200000003</v>
      </c>
      <c r="C12" s="5">
        <f>SUM(Research!C12+Instruction!C12+Extension!C12)</f>
        <v>19831692.370000001</v>
      </c>
      <c r="D12" s="5">
        <f>SUM(Research!D12+Instruction!D12+Extension!D12)</f>
        <v>10532662.26</v>
      </c>
      <c r="E12" s="5">
        <f>SUM(Research!E12+Instruction!E12+Extension!E12)</f>
        <v>5811419.5200000005</v>
      </c>
      <c r="F12" s="5">
        <f>SUM(Research!F12+Instruction!F12+Extension!F12)</f>
        <v>5033754.16</v>
      </c>
      <c r="G12" s="5">
        <f>SUM(Research!G12+Instruction!G12+Extension!G12)</f>
        <v>6299939.0099999998</v>
      </c>
      <c r="H12" s="5">
        <f>SUM(Research!H12+Instruction!H12+Extension!H12)</f>
        <v>4133561.2</v>
      </c>
      <c r="I12" s="5">
        <f>SUM(Research!I12+Instruction!I12+Extension!I12)</f>
        <v>461799.11</v>
      </c>
      <c r="J12" s="5">
        <f>Research!J12+Instruction!J12+Extension!J12</f>
        <v>0</v>
      </c>
      <c r="K12" s="5">
        <f t="shared" si="1"/>
        <v>60975520.45000001</v>
      </c>
      <c r="L12" s="88">
        <f>SUM(Research!L12+Instruction!L12+Extension!L12)</f>
        <v>57743962.040000007</v>
      </c>
      <c r="M12" s="5">
        <f>SUM(Research!M12+Instruction!M12+Extension!M12)</f>
        <v>0</v>
      </c>
      <c r="N12" s="5">
        <f>SUM(Research!N12+Instruction!N12+Extension!N12)</f>
        <v>0</v>
      </c>
      <c r="O12" s="5">
        <f>SUM(Research!O12+Instruction!O12+Extension!O12)</f>
        <v>2964784.83</v>
      </c>
      <c r="P12" s="121">
        <f t="shared" si="2"/>
        <v>63940305.280000009</v>
      </c>
      <c r="Q12" s="88">
        <f>SUM(Research!Q12+Instruction!Q12+Extension!Q12)</f>
        <v>60015098.290000007</v>
      </c>
    </row>
    <row r="13" spans="1:17" outlineLevel="1">
      <c r="A13" s="13" t="s">
        <v>30</v>
      </c>
      <c r="B13" s="5">
        <f>SUM(Research!B13+Instruction!B13+Extension!B13)</f>
        <v>0</v>
      </c>
      <c r="C13" s="5">
        <f>SUM(Research!C13+Instruction!C13+Extension!C13)</f>
        <v>468605.03</v>
      </c>
      <c r="D13" s="5">
        <f>SUM(Research!D13+Instruction!D13+Extension!D13)</f>
        <v>225551.52</v>
      </c>
      <c r="E13" s="5">
        <f>SUM(Research!E13+Instruction!E13+Extension!E13)</f>
        <v>0</v>
      </c>
      <c r="F13" s="5">
        <f>SUM(Research!F13+Instruction!F13+Extension!F13)</f>
        <v>79597.83</v>
      </c>
      <c r="G13" s="5">
        <f>SUM(Research!G13+Instruction!G13+Extension!G13)</f>
        <v>405037.02</v>
      </c>
      <c r="H13" s="5">
        <f>SUM(Research!H13+Instruction!H13+Extension!H13)</f>
        <v>248012.86</v>
      </c>
      <c r="I13" s="5">
        <f>SUM(Research!I13+Instruction!I13+Extension!I13)</f>
        <v>26711.66</v>
      </c>
      <c r="J13" s="5">
        <f>Research!J13+Instruction!J13+Extension!J13</f>
        <v>0</v>
      </c>
      <c r="K13" s="5">
        <f t="shared" si="1"/>
        <v>1453515.9199999997</v>
      </c>
      <c r="L13" s="88">
        <f>SUM(Research!L13+Instruction!L13+Extension!L13)</f>
        <v>1502012.5599999998</v>
      </c>
      <c r="M13" s="5">
        <f>SUM(Research!M13+Instruction!M13+Extension!M13)</f>
        <v>0</v>
      </c>
      <c r="N13" s="5">
        <f>SUM(Research!N13+Instruction!N13+Extension!N13)</f>
        <v>0</v>
      </c>
      <c r="O13" s="5">
        <f>SUM(Research!O13+Instruction!O13+Extension!O13)</f>
        <v>260072.76</v>
      </c>
      <c r="P13" s="121">
        <f t="shared" si="2"/>
        <v>1713588.6799999997</v>
      </c>
      <c r="Q13" s="88">
        <f>SUM(Research!Q13+Instruction!Q13+Extension!Q13)</f>
        <v>1766300.9599999997</v>
      </c>
    </row>
    <row r="14" spans="1:17" outlineLevel="1">
      <c r="A14" s="2" t="s">
        <v>89</v>
      </c>
      <c r="B14" s="5">
        <f>SUM(Research!B14+Instruction!B14+Extension!B14)</f>
        <v>98506.559999999998</v>
      </c>
      <c r="C14" s="5">
        <f>SUM(Research!C14+Instruction!C14+Extension!C14)</f>
        <v>2848423.94</v>
      </c>
      <c r="D14" s="5">
        <f>SUM(Research!D14+Instruction!D14+Extension!D14)</f>
        <v>0</v>
      </c>
      <c r="E14" s="5">
        <f>SUM(Research!E14+Instruction!E14+Extension!E14)</f>
        <v>0</v>
      </c>
      <c r="F14" s="5">
        <f>SUM(Research!F14+Instruction!F14+Extension!F14)</f>
        <v>0</v>
      </c>
      <c r="G14" s="5">
        <f>SUM(Research!G14+Instruction!G14+Extension!G14)</f>
        <v>0</v>
      </c>
      <c r="H14" s="5">
        <f>SUM(Research!H14+Instruction!H14+Extension!H14)</f>
        <v>0</v>
      </c>
      <c r="I14" s="5">
        <f>SUM(Research!I14+Instruction!I14+Extension!I14)</f>
        <v>0</v>
      </c>
      <c r="J14" s="5">
        <f>Research!J14+Instruction!J14+Extension!J14</f>
        <v>0</v>
      </c>
      <c r="K14" s="5">
        <f t="shared" si="1"/>
        <v>2946930.5</v>
      </c>
      <c r="L14" s="88">
        <f>SUM(Research!L14+Instruction!L14+Extension!L14)</f>
        <v>3021122.54</v>
      </c>
      <c r="M14" s="5">
        <f>SUM(Research!M14+Instruction!M14+Extension!M14)</f>
        <v>0</v>
      </c>
      <c r="N14" s="5">
        <f>SUM(Research!N14+Instruction!N14+Extension!N14)</f>
        <v>0</v>
      </c>
      <c r="O14" s="5">
        <f>SUM(Research!O14+Instruction!O14+Extension!O14)</f>
        <v>0</v>
      </c>
      <c r="P14" s="121">
        <f t="shared" si="2"/>
        <v>2946930.5</v>
      </c>
      <c r="Q14" s="88">
        <f>SUM(Research!Q14+Instruction!Q14+Extension!Q14)</f>
        <v>3021122.54</v>
      </c>
    </row>
    <row r="15" spans="1:17" outlineLevel="1">
      <c r="A15" s="2" t="s">
        <v>90</v>
      </c>
      <c r="B15" s="5">
        <f>SUM(Research!B15+Instruction!B15+Extension!B15)</f>
        <v>0</v>
      </c>
      <c r="C15" s="5">
        <f>SUM(Research!C15+Instruction!C15+Extension!C15)</f>
        <v>4910556.4700000007</v>
      </c>
      <c r="D15" s="5">
        <f>SUM(Research!D15+Instruction!D15+Extension!D15)</f>
        <v>0</v>
      </c>
      <c r="E15" s="5">
        <f>SUM(Research!E15+Instruction!E15+Extension!E15)</f>
        <v>0</v>
      </c>
      <c r="F15" s="5">
        <f>SUM(Research!F15+Instruction!F15+Extension!F15)</f>
        <v>0</v>
      </c>
      <c r="G15" s="5">
        <f>SUM(Research!G15+Instruction!G15+Extension!G15)</f>
        <v>0</v>
      </c>
      <c r="H15" s="5">
        <f>SUM(Research!H15+Instruction!H15+Extension!H15)</f>
        <v>0</v>
      </c>
      <c r="I15" s="5">
        <f>SUM(Research!I15+Instruction!I15+Extension!I15)</f>
        <v>0</v>
      </c>
      <c r="J15" s="5">
        <f>Research!J15+Instruction!J15+Extension!J15</f>
        <v>0</v>
      </c>
      <c r="K15" s="5">
        <f t="shared" si="1"/>
        <v>4910556.4700000007</v>
      </c>
      <c r="L15" s="88">
        <f>SUM(Research!L15+Instruction!L15+Extension!L15)</f>
        <v>4180203.03</v>
      </c>
      <c r="M15" s="5">
        <f>SUM(Research!M15+Instruction!M15+Extension!M15)</f>
        <v>0</v>
      </c>
      <c r="N15" s="5">
        <f>SUM(Research!N15+Instruction!N15+Extension!N15)</f>
        <v>0</v>
      </c>
      <c r="O15" s="5">
        <f>SUM(Research!O15+Instruction!O15+Extension!O15)</f>
        <v>0</v>
      </c>
      <c r="P15" s="121">
        <f t="shared" si="2"/>
        <v>4910556.4700000007</v>
      </c>
      <c r="Q15" s="88">
        <f>SUM(Research!Q15+Instruction!Q15+Extension!Q15)</f>
        <v>4180203.03</v>
      </c>
    </row>
    <row r="16" spans="1:17" outlineLevel="1">
      <c r="A16" s="2" t="s">
        <v>66</v>
      </c>
      <c r="B16" s="5">
        <f>SUM(Research!B16+Instruction!B16+Extension!B16)</f>
        <v>4080625.17</v>
      </c>
      <c r="C16" s="5">
        <f>SUM(Research!C16+Instruction!C16+Extension!C16)</f>
        <v>2660845.35</v>
      </c>
      <c r="D16" s="5">
        <f>SUM(Research!D16+Instruction!D16+Extension!D16)</f>
        <v>966206.30999999994</v>
      </c>
      <c r="E16" s="5">
        <f>SUM(Research!E16+Instruction!E16+Extension!E16)</f>
        <v>46533.22</v>
      </c>
      <c r="F16" s="5">
        <f>SUM(Research!F16+Instruction!F16+Extension!F16)</f>
        <v>613073.26</v>
      </c>
      <c r="G16" s="5">
        <f>SUM(Research!G16+Instruction!G16+Extension!G16)</f>
        <v>1100263.29</v>
      </c>
      <c r="H16" s="5">
        <f>SUM(Research!H16+Instruction!H16+Extension!H16)</f>
        <v>1753233.25</v>
      </c>
      <c r="I16" s="5">
        <f>SUM(Research!I16+Instruction!I16+Extension!I16)</f>
        <v>0</v>
      </c>
      <c r="J16" s="5">
        <f>Research!J16+Instruction!J16+Extension!J16</f>
        <v>0</v>
      </c>
      <c r="K16" s="5">
        <f t="shared" si="1"/>
        <v>11220779.849999998</v>
      </c>
      <c r="L16" s="88">
        <f>SUM(Research!L16+Instruction!L16+Extension!L16)</f>
        <v>11264191.300000001</v>
      </c>
      <c r="M16" s="5">
        <f>SUM(Research!M16+Instruction!M16+Extension!M16)</f>
        <v>769570.6</v>
      </c>
      <c r="N16" s="5">
        <f>SUM(Research!N16+Instruction!N16+Extension!N16)</f>
        <v>1191974.32</v>
      </c>
      <c r="O16" s="5">
        <f>SUM(Research!O16+Instruction!O16+Extension!O16)</f>
        <v>1365550.43</v>
      </c>
      <c r="P16" s="121">
        <f t="shared" si="2"/>
        <v>14547875.199999997</v>
      </c>
      <c r="Q16" s="88">
        <f>SUM(Research!Q16+Instruction!Q16+Extension!Q16)</f>
        <v>16261690.08</v>
      </c>
    </row>
    <row r="17" spans="1:17">
      <c r="P17" s="120"/>
    </row>
    <row r="18" spans="1:17">
      <c r="A18" s="1" t="s">
        <v>22</v>
      </c>
      <c r="B18" s="2">
        <f t="shared" ref="B18:Q18" si="3">SUM(B19:B21)</f>
        <v>338880.94999999995</v>
      </c>
      <c r="C18" s="2">
        <f t="shared" si="3"/>
        <v>3117146.5700000003</v>
      </c>
      <c r="D18" s="2">
        <f t="shared" si="3"/>
        <v>604406.08000000007</v>
      </c>
      <c r="E18" s="2">
        <f t="shared" si="3"/>
        <v>396552.87</v>
      </c>
      <c r="F18" s="87">
        <f t="shared" si="3"/>
        <v>420771.2</v>
      </c>
      <c r="G18" s="2">
        <f t="shared" si="3"/>
        <v>2246840.1399999997</v>
      </c>
      <c r="H18" s="2">
        <f t="shared" si="3"/>
        <v>3315451.8400000003</v>
      </c>
      <c r="I18" s="2">
        <f t="shared" si="3"/>
        <v>0</v>
      </c>
      <c r="J18" s="2">
        <f t="shared" si="3"/>
        <v>0</v>
      </c>
      <c r="K18" s="2">
        <f t="shared" si="3"/>
        <v>10440049.649999999</v>
      </c>
      <c r="L18" s="2">
        <f t="shared" si="3"/>
        <v>11354575.809999999</v>
      </c>
      <c r="M18" s="2">
        <f>SUM(M19:M21)</f>
        <v>90378.43</v>
      </c>
      <c r="N18" s="2">
        <f>SUM(N19:N21)</f>
        <v>853426.3</v>
      </c>
      <c r="O18" s="2">
        <f>SUM(O19:O21)</f>
        <v>1202423.1600000001</v>
      </c>
      <c r="P18" s="120">
        <f t="shared" si="3"/>
        <v>12586277.539999999</v>
      </c>
      <c r="Q18" s="2">
        <f t="shared" si="3"/>
        <v>13531033.999999996</v>
      </c>
    </row>
    <row r="19" spans="1:17" outlineLevel="1">
      <c r="A19" s="2" t="s">
        <v>19</v>
      </c>
      <c r="B19" s="2">
        <f>SUM(Research!B20+Instruction!B20+Extension!B20)</f>
        <v>300962.20999999996</v>
      </c>
      <c r="C19" s="2">
        <f>SUM(Research!C20+Instruction!C20+Extension!C20)</f>
        <v>2835201.31</v>
      </c>
      <c r="D19" s="2">
        <f>SUM(Research!D20+Instruction!D20+Extension!D20)</f>
        <v>507320.79000000004</v>
      </c>
      <c r="E19" s="2">
        <f>SUM(Research!E20+Instruction!E20+Extension!E20)</f>
        <v>277152.65999999997</v>
      </c>
      <c r="F19" s="2">
        <f>SUM(Research!F20+Instruction!F20+Extension!F20)</f>
        <v>368930.19</v>
      </c>
      <c r="G19" s="2">
        <f>SUM(Research!G20+Instruction!G20+Extension!G20)</f>
        <v>1841130.15</v>
      </c>
      <c r="H19" s="2">
        <f>SUM(Research!H20+Instruction!H20+Extension!H20)</f>
        <v>3061053.47</v>
      </c>
      <c r="I19" s="2">
        <f>SUM(Research!I20+Instruction!I20+Extension!I20)</f>
        <v>0</v>
      </c>
      <c r="J19" s="5">
        <f>Research!J20+Instruction!J20+Extension!J20</f>
        <v>0</v>
      </c>
      <c r="K19" s="5">
        <f>Research!K20+Instruction!K20+Extension!K20</f>
        <v>9191750.7799999993</v>
      </c>
      <c r="L19" s="87">
        <f>SUM(Research!L20+Instruction!L20+Extension!L20)</f>
        <v>9744167.4699999988</v>
      </c>
      <c r="M19" s="2">
        <f>SUM(Research!M20+Instruction!M20+Extension!M20)</f>
        <v>90378.43</v>
      </c>
      <c r="N19" s="2">
        <f>SUM(Research!N20+Instruction!N20+Extension!N20)</f>
        <v>853426.3</v>
      </c>
      <c r="O19" s="2">
        <f>SUM(Research!O20+Instruction!O20+Extension!O20)</f>
        <v>1144450.83</v>
      </c>
      <c r="P19" s="121">
        <f>K19+M19+N19+O19</f>
        <v>11280006.34</v>
      </c>
      <c r="Q19" s="87">
        <f>SUM(Research!Q20+Instruction!Q20+Extension!Q20)</f>
        <v>11856461.549999997</v>
      </c>
    </row>
    <row r="20" spans="1:17" outlineLevel="1">
      <c r="A20" s="2" t="s">
        <v>70</v>
      </c>
      <c r="B20" s="2">
        <f>SUM(Research!B21+Instruction!B21+Extension!B21)</f>
        <v>0</v>
      </c>
      <c r="C20" s="2">
        <f>SUM(Research!C21+Instruction!C21+Extension!C21)</f>
        <v>0</v>
      </c>
      <c r="D20" s="2">
        <f>SUM(Research!D21+Instruction!D21+Extension!D21)</f>
        <v>0</v>
      </c>
      <c r="E20" s="2">
        <f>SUM(Research!E21+Instruction!E21+Extension!E21)</f>
        <v>0</v>
      </c>
      <c r="F20" s="2">
        <f>SUM(Research!F21+Instruction!F21+Extension!F21)</f>
        <v>0</v>
      </c>
      <c r="G20" s="2">
        <f>SUM(Research!G21+Instruction!G21+Extension!G21)</f>
        <v>0</v>
      </c>
      <c r="H20" s="2">
        <f>SUM(Research!H21+Instruction!H21+Extension!H21)</f>
        <v>0</v>
      </c>
      <c r="I20" s="2">
        <f>SUM(Research!I21+Instruction!I21+Extension!I21)</f>
        <v>0</v>
      </c>
      <c r="J20" s="5">
        <f>Research!J21+Instruction!J21+Extension!J21</f>
        <v>0</v>
      </c>
      <c r="K20" s="5">
        <f>Research!K21+Instruction!K21+Extension!K21</f>
        <v>0</v>
      </c>
      <c r="L20" s="87">
        <f>SUM(Research!L21+Instruction!L21+Extension!L21)</f>
        <v>0</v>
      </c>
      <c r="M20" s="2">
        <f>SUM(Research!M21+Instruction!M21+Extension!M21)</f>
        <v>0</v>
      </c>
      <c r="N20" s="2">
        <f>SUM(Research!N21+Instruction!N21+Extension!N21)</f>
        <v>0</v>
      </c>
      <c r="O20" s="2">
        <f>SUM(Research!O21+Instruction!O21+Extension!O21)</f>
        <v>0</v>
      </c>
      <c r="P20" s="121">
        <f>K20+M20+N20+O20</f>
        <v>0</v>
      </c>
      <c r="Q20" s="87">
        <f>SUM(Research!Q21+Instruction!Q21+Extension!Q21)</f>
        <v>0</v>
      </c>
    </row>
    <row r="21" spans="1:17" outlineLevel="1">
      <c r="A21" s="13" t="s">
        <v>31</v>
      </c>
      <c r="B21" s="2">
        <f>SUM(Research!B22+Instruction!B22+Extension!B22)</f>
        <v>37918.74</v>
      </c>
      <c r="C21" s="2">
        <f>SUM(Research!C22+Instruction!C22+Extension!C22)</f>
        <v>281945.26</v>
      </c>
      <c r="D21" s="2">
        <f>SUM(Research!D22+Instruction!D22+Extension!D22)</f>
        <v>97085.29</v>
      </c>
      <c r="E21" s="2">
        <f>SUM(Research!E22+Instruction!E22+Extension!E22)</f>
        <v>119400.21</v>
      </c>
      <c r="F21" s="2">
        <f>SUM(Research!F22+Instruction!F22+Extension!F22)</f>
        <v>51841.01</v>
      </c>
      <c r="G21" s="2">
        <f>SUM(Research!G22+Instruction!G22+Extension!G22)</f>
        <v>405709.99</v>
      </c>
      <c r="H21" s="2">
        <f>SUM(Research!H22+Instruction!H22+Extension!H22)</f>
        <v>254398.37</v>
      </c>
      <c r="I21" s="2">
        <f>SUM(Research!I22+Instruction!I22+Extension!I22)</f>
        <v>0</v>
      </c>
      <c r="J21" s="5">
        <f>Research!J22+Instruction!J22+Extension!J22</f>
        <v>0</v>
      </c>
      <c r="K21" s="5">
        <f>Research!K22+Instruction!K22+Extension!K22</f>
        <v>1248298.8700000001</v>
      </c>
      <c r="L21" s="87">
        <f>SUM(Research!L22+Instruction!L22+Extension!L22)</f>
        <v>1610408.3399999999</v>
      </c>
      <c r="M21" s="2">
        <f>SUM(Research!M22+Instruction!M22+Extension!M22)</f>
        <v>0</v>
      </c>
      <c r="N21" s="2">
        <f>SUM(Research!N22+Instruction!N22+Extension!N22)</f>
        <v>0</v>
      </c>
      <c r="O21" s="2">
        <f>SUM(Research!O22+Instruction!O22+Extension!O22)</f>
        <v>57972.33</v>
      </c>
      <c r="P21" s="121">
        <f>K21+M21+N21+O21</f>
        <v>1306271.2000000002</v>
      </c>
      <c r="Q21" s="87">
        <f>SUM(Research!Q22+Instruction!Q22+Extension!Q22)</f>
        <v>1674572.4499999997</v>
      </c>
    </row>
    <row r="22" spans="1:17">
      <c r="P22" s="120"/>
    </row>
    <row r="23" spans="1:17">
      <c r="A23" s="1" t="s">
        <v>20</v>
      </c>
      <c r="B23" s="2">
        <f t="shared" ref="B23:Q23" si="4">SUM(B24:B26)</f>
        <v>24114866.889999997</v>
      </c>
      <c r="C23" s="2">
        <f t="shared" si="4"/>
        <v>12505595.779999999</v>
      </c>
      <c r="D23" s="2">
        <f t="shared" si="4"/>
        <v>10551871.120000001</v>
      </c>
      <c r="E23" s="2">
        <f t="shared" si="4"/>
        <v>338089.97</v>
      </c>
      <c r="F23" s="87">
        <f t="shared" si="4"/>
        <v>6404235.1900000004</v>
      </c>
      <c r="G23" s="2">
        <f t="shared" si="4"/>
        <v>16449243.199999999</v>
      </c>
      <c r="H23" s="2">
        <f t="shared" si="4"/>
        <v>5294502.1100000003</v>
      </c>
      <c r="I23" s="2">
        <f t="shared" si="4"/>
        <v>0</v>
      </c>
      <c r="J23" s="2">
        <f t="shared" si="4"/>
        <v>238619.58</v>
      </c>
      <c r="K23" s="2">
        <f t="shared" si="4"/>
        <v>75897023.839999989</v>
      </c>
      <c r="L23" s="2">
        <f t="shared" si="4"/>
        <v>69630465.249999985</v>
      </c>
      <c r="M23" s="2">
        <f>SUM(M24:M26)</f>
        <v>2712980.33</v>
      </c>
      <c r="N23" s="2">
        <f>SUM(N24:N26)</f>
        <v>2837400.21</v>
      </c>
      <c r="O23" s="2">
        <f>SUM(O24:O26)</f>
        <v>18847469.140000001</v>
      </c>
      <c r="P23" s="120">
        <f t="shared" si="4"/>
        <v>100294873.51999998</v>
      </c>
      <c r="Q23" s="2">
        <f t="shared" si="4"/>
        <v>108085191.30999999</v>
      </c>
    </row>
    <row r="24" spans="1:17" outlineLevel="1">
      <c r="A24" s="2" t="s">
        <v>19</v>
      </c>
      <c r="B24" s="2">
        <f>SUM(Research!B25+Instruction!B25+Extension!B25)</f>
        <v>20861195.279999997</v>
      </c>
      <c r="C24" s="2">
        <f>SUM(Research!C25+Instruction!C25+Extension!C25)</f>
        <v>10443178.5</v>
      </c>
      <c r="D24" s="2">
        <f>SUM(Research!D25+Instruction!D25+Extension!D25)</f>
        <v>7972380.3200000003</v>
      </c>
      <c r="E24" s="2">
        <f>SUM(Research!E25+Instruction!E25+Extension!E25)</f>
        <v>250900.93</v>
      </c>
      <c r="F24" s="2">
        <f>SUM(Research!F25+Instruction!F25+Extension!F25)</f>
        <v>5121957.8600000003</v>
      </c>
      <c r="G24" s="2">
        <f>SUM(Research!G25+Instruction!G25+Extension!G25)</f>
        <v>12771956.759999998</v>
      </c>
      <c r="H24" s="2">
        <f>SUM(Research!H25+Instruction!H25+Extension!H25)</f>
        <v>3909962.2</v>
      </c>
      <c r="I24" s="2">
        <f>SUM(Research!I25+Instruction!I25+Extension!I25)</f>
        <v>0</v>
      </c>
      <c r="J24" s="5">
        <f>Research!J25+Instruction!J25+Extension!J25</f>
        <v>0</v>
      </c>
      <c r="K24" s="5">
        <f>Research!K25+Instruction!K25+Extension!K25</f>
        <v>61331531.849999994</v>
      </c>
      <c r="L24" s="87">
        <f>SUM(Research!L25+Instruction!L25+Extension!L25)</f>
        <v>58087720.399999991</v>
      </c>
      <c r="M24" s="2">
        <f>SUM(Research!M25+Instruction!M25+Extension!M25)</f>
        <v>2232613.77</v>
      </c>
      <c r="N24" s="2">
        <f>SUM(Research!N25+Instruction!N25+Extension!N25)</f>
        <v>2707878.42</v>
      </c>
      <c r="O24" s="2">
        <f>SUM(Research!O25+Instruction!O25+Extension!O25)</f>
        <v>15902858.25</v>
      </c>
      <c r="P24" s="121">
        <f>K24+M24+N24+O24</f>
        <v>82174882.289999992</v>
      </c>
      <c r="Q24" s="87">
        <f>SUM(Research!Q25+Instruction!Q25+Extension!Q25)</f>
        <v>93222189.789999992</v>
      </c>
    </row>
    <row r="25" spans="1:17" outlineLevel="1">
      <c r="A25" s="2" t="s">
        <v>70</v>
      </c>
      <c r="B25" s="2">
        <f>SUM(Research!B26+Instruction!B26+Extension!B26)</f>
        <v>0</v>
      </c>
      <c r="C25" s="2">
        <f>SUM(Research!C26+Instruction!C26+Extension!C26)</f>
        <v>0</v>
      </c>
      <c r="D25" s="2">
        <f>SUM(Research!D26+Instruction!D26+Extension!D26)</f>
        <v>0</v>
      </c>
      <c r="E25" s="2">
        <f>SUM(Research!E26+Instruction!E26+Extension!E26)</f>
        <v>0</v>
      </c>
      <c r="F25" s="2">
        <f>SUM(Research!F26+Instruction!F26+Extension!F26)</f>
        <v>0</v>
      </c>
      <c r="G25" s="2">
        <f>SUM(Research!G26+Instruction!G26+Extension!G26)</f>
        <v>0</v>
      </c>
      <c r="H25" s="2">
        <f>SUM(Research!H26+Instruction!H26+Extension!H26)</f>
        <v>0</v>
      </c>
      <c r="I25" s="2">
        <f>SUM(Research!I26+Instruction!I26+Extension!I26)</f>
        <v>0</v>
      </c>
      <c r="J25" s="5">
        <f>Research!J26+Instruction!J26+Extension!J26</f>
        <v>238619.58</v>
      </c>
      <c r="K25" s="5">
        <f>Research!K26+Instruction!K26+Extension!K26</f>
        <v>238619.58</v>
      </c>
      <c r="L25" s="87">
        <f>SUM(Research!L26+Instruction!L26+Extension!L26)</f>
        <v>0</v>
      </c>
      <c r="M25" s="2">
        <f>SUM(Research!M26+Instruction!M26+Extension!M26)</f>
        <v>0</v>
      </c>
      <c r="N25" s="2">
        <f>SUM(Research!N26+Instruction!N26+Extension!N26)</f>
        <v>0</v>
      </c>
      <c r="O25" s="2">
        <f>SUM(Research!O26+Instruction!O26+Extension!O26)</f>
        <v>0</v>
      </c>
      <c r="P25" s="121">
        <f>K25+M25+N25+O25</f>
        <v>238619.58</v>
      </c>
      <c r="Q25" s="87">
        <f>SUM(Research!Q26+Instruction!Q26+Extension!Q26)</f>
        <v>0</v>
      </c>
    </row>
    <row r="26" spans="1:17" outlineLevel="1">
      <c r="A26" s="13" t="s">
        <v>31</v>
      </c>
      <c r="B26" s="2">
        <f>SUM(Research!B27+Instruction!B27+Extension!B27)</f>
        <v>3253671.6100000003</v>
      </c>
      <c r="C26" s="2">
        <f>SUM(Research!C27+Instruction!C27+Extension!C27)</f>
        <v>2062417.2799999998</v>
      </c>
      <c r="D26" s="2">
        <f>SUM(Research!D27+Instruction!D27+Extension!D27)</f>
        <v>2579490.8000000003</v>
      </c>
      <c r="E26" s="2">
        <f>SUM(Research!E27+Instruction!E27+Extension!E27)</f>
        <v>87189.04</v>
      </c>
      <c r="F26" s="2">
        <f>SUM(Research!F27+Instruction!F27+Extension!F27)</f>
        <v>1282277.33</v>
      </c>
      <c r="G26" s="2">
        <f>SUM(Research!G27+Instruction!G27+Extension!G27)</f>
        <v>3677286.4400000004</v>
      </c>
      <c r="H26" s="2">
        <f>SUM(Research!H27+Instruction!H27+Extension!H27)</f>
        <v>1384539.91</v>
      </c>
      <c r="I26" s="2">
        <f>SUM(Research!I27+Instruction!I27+Extension!I27)</f>
        <v>0</v>
      </c>
      <c r="J26" s="5">
        <f>Research!J27+Instruction!J27+Extension!J27</f>
        <v>0</v>
      </c>
      <c r="K26" s="5">
        <f>Research!K27+Instruction!K27+Extension!K27</f>
        <v>14326872.41</v>
      </c>
      <c r="L26" s="87">
        <f>SUM(Research!L27+Instruction!L27+Extension!L27)</f>
        <v>11542744.85</v>
      </c>
      <c r="M26" s="2">
        <f>SUM(Research!M27+Instruction!M27+Extension!M27)</f>
        <v>480366.56000000006</v>
      </c>
      <c r="N26" s="2">
        <f>SUM(Research!N27+Instruction!N27+Extension!N27)</f>
        <v>129521.79</v>
      </c>
      <c r="O26" s="2">
        <f>SUM(Research!O27+Instruction!O27+Extension!O27)</f>
        <v>2944610.89</v>
      </c>
      <c r="P26" s="121">
        <f>K26+M26+N26+O26</f>
        <v>17881371.649999999</v>
      </c>
      <c r="Q26" s="87">
        <f>SUM(Research!Q27+Instruction!Q27+Extension!Q27)</f>
        <v>14863001.52</v>
      </c>
    </row>
    <row r="27" spans="1:17">
      <c r="P27" s="120"/>
    </row>
    <row r="28" spans="1:17">
      <c r="A28" s="1" t="s">
        <v>21</v>
      </c>
      <c r="B28" s="2">
        <f t="shared" ref="B28:L28" si="5">SUM(B29:B31)</f>
        <v>1416397.45</v>
      </c>
      <c r="C28" s="2">
        <f t="shared" si="5"/>
        <v>1143167.67</v>
      </c>
      <c r="D28" s="2">
        <f t="shared" si="5"/>
        <v>1101310.54</v>
      </c>
      <c r="E28" s="2">
        <f t="shared" si="5"/>
        <v>215288.86</v>
      </c>
      <c r="F28" s="87">
        <f t="shared" si="5"/>
        <v>535817.47</v>
      </c>
      <c r="G28" s="2">
        <f t="shared" si="5"/>
        <v>1562244.23</v>
      </c>
      <c r="H28" s="2">
        <f t="shared" si="5"/>
        <v>629753.43999999994</v>
      </c>
      <c r="I28" s="2">
        <f t="shared" si="5"/>
        <v>0</v>
      </c>
      <c r="J28" s="2">
        <f t="shared" si="5"/>
        <v>0</v>
      </c>
      <c r="K28" s="2">
        <f t="shared" si="5"/>
        <v>6603979.6600000001</v>
      </c>
      <c r="L28" s="2">
        <f t="shared" si="5"/>
        <v>6815647.0699999994</v>
      </c>
      <c r="M28" s="2">
        <f>SUM(M29:M31)</f>
        <v>41783.199999999997</v>
      </c>
      <c r="N28" s="2">
        <f>SUM(N29:N31)</f>
        <v>364828.96</v>
      </c>
      <c r="O28" s="2">
        <f>SUM(O29:O31)</f>
        <v>1816597.9</v>
      </c>
      <c r="P28" s="120">
        <f>SUM(P29:P31)</f>
        <v>8827189.7199999988</v>
      </c>
      <c r="Q28" s="2">
        <f>SUM(Q29:Q31)</f>
        <v>10529234.929999998</v>
      </c>
    </row>
    <row r="29" spans="1:17" outlineLevel="1">
      <c r="A29" s="2" t="s">
        <v>19</v>
      </c>
      <c r="B29" s="2">
        <f>SUM(Research!B30+Instruction!B30+Extension!B30)</f>
        <v>1297868.98</v>
      </c>
      <c r="C29" s="2">
        <f>SUM(Research!C30+Instruction!C30+Extension!C30)</f>
        <v>1113364.79</v>
      </c>
      <c r="D29" s="2">
        <f>SUM(Research!D30+Instruction!D30+Extension!D30)</f>
        <v>1007742.78</v>
      </c>
      <c r="E29" s="2">
        <f>SUM(Research!E30+Instruction!E30+Extension!E30)</f>
        <v>167780.06</v>
      </c>
      <c r="F29" s="2">
        <f>SUM(Research!F30+Instruction!F30+Extension!F30)</f>
        <v>455544.23</v>
      </c>
      <c r="G29" s="2">
        <f>SUM(Research!G30+Instruction!G30+Extension!G30)</f>
        <v>1515218.79</v>
      </c>
      <c r="H29" s="2">
        <f>SUM(Research!H30+Instruction!H30+Extension!H30)</f>
        <v>612727.16999999993</v>
      </c>
      <c r="I29" s="2">
        <f>SUM(Research!I30+Instruction!I30+Extension!I30)</f>
        <v>0</v>
      </c>
      <c r="J29" s="5">
        <f>Research!J30+Instruction!J30+Extension!J30</f>
        <v>0</v>
      </c>
      <c r="K29" s="5">
        <f>Research!K30+Instruction!K30+Extension!K30</f>
        <v>6170246.7999999998</v>
      </c>
      <c r="L29" s="87">
        <f>SUM(Research!L30+Instruction!L30+Extension!L30)</f>
        <v>6374104.2599999998</v>
      </c>
      <c r="M29" s="2">
        <f>SUM(Research!M30+Instruction!M30+Extension!M30)</f>
        <v>41783.199999999997</v>
      </c>
      <c r="N29" s="2">
        <f>SUM(Research!N30+Instruction!N30+Extension!N30)</f>
        <v>364828.96</v>
      </c>
      <c r="O29" s="2">
        <f>SUM(Research!O30+Instruction!O30+Extension!O30)</f>
        <v>1779620.47</v>
      </c>
      <c r="P29" s="121">
        <f>K29+M29+N29+O29</f>
        <v>8356479.4299999997</v>
      </c>
      <c r="Q29" s="87">
        <f>SUM(Research!Q30+Instruction!Q30+Extension!Q30)</f>
        <v>10005135.899999999</v>
      </c>
    </row>
    <row r="30" spans="1:17" outlineLevel="1">
      <c r="A30" s="2" t="s">
        <v>70</v>
      </c>
      <c r="B30" s="2">
        <f>SUM(Research!B31+Instruction!B31+Extension!B31)</f>
        <v>0</v>
      </c>
      <c r="C30" s="2">
        <f>SUM(Research!C31+Instruction!C31+Extension!C31)</f>
        <v>0</v>
      </c>
      <c r="D30" s="2">
        <f>SUM(Research!D31+Instruction!D31+Extension!D31)</f>
        <v>0</v>
      </c>
      <c r="E30" s="2">
        <f>SUM(Research!E31+Instruction!E31+Extension!E31)</f>
        <v>0</v>
      </c>
      <c r="F30" s="2">
        <f>SUM(Research!F31+Instruction!F31+Extension!F31)</f>
        <v>0</v>
      </c>
      <c r="G30" s="2">
        <f>SUM(Research!G31+Instruction!G31+Extension!G31)</f>
        <v>0</v>
      </c>
      <c r="H30" s="2">
        <f>SUM(Research!H31+Instruction!H31+Extension!H31)</f>
        <v>0</v>
      </c>
      <c r="I30" s="2">
        <f>SUM(Research!I31+Instruction!I31+Extension!I31)</f>
        <v>0</v>
      </c>
      <c r="J30" s="5">
        <f>Research!J31+Instruction!J31+Extension!J31</f>
        <v>0</v>
      </c>
      <c r="K30" s="5">
        <f>Research!K31+Instruction!K31+Extension!K31</f>
        <v>0</v>
      </c>
      <c r="L30" s="87">
        <f>SUM(Research!L31+Instruction!L31+Extension!L31)</f>
        <v>0</v>
      </c>
      <c r="M30" s="2">
        <f>SUM(Research!M31+Instruction!M31+Extension!M31)</f>
        <v>0</v>
      </c>
      <c r="N30" s="2">
        <f>SUM(Research!N31+Instruction!N31+Extension!N31)</f>
        <v>0</v>
      </c>
      <c r="O30" s="2">
        <f>SUM(Research!O31+Instruction!O31+Extension!O31)</f>
        <v>0</v>
      </c>
      <c r="P30" s="121">
        <f>K30+M30+N30+O30</f>
        <v>0</v>
      </c>
      <c r="Q30" s="87">
        <f>SUM(Research!Q31+Instruction!Q31+Extension!Q31)</f>
        <v>0</v>
      </c>
    </row>
    <row r="31" spans="1:17" outlineLevel="1">
      <c r="A31" s="13" t="s">
        <v>31</v>
      </c>
      <c r="B31" s="2">
        <f>SUM(Research!B32+Instruction!B32+Extension!B32)</f>
        <v>118528.47</v>
      </c>
      <c r="C31" s="2">
        <f>SUM(Research!C32+Instruction!C32+Extension!C32)</f>
        <v>29802.880000000001</v>
      </c>
      <c r="D31" s="2">
        <f>SUM(Research!D32+Instruction!D32+Extension!D32)</f>
        <v>93567.76</v>
      </c>
      <c r="E31" s="2">
        <f>SUM(Research!E32+Instruction!E32+Extension!E32)</f>
        <v>47508.800000000003</v>
      </c>
      <c r="F31" s="2">
        <f>SUM(Research!F32+Instruction!F32+Extension!F32)</f>
        <v>80273.240000000005</v>
      </c>
      <c r="G31" s="2">
        <f>SUM(Research!G32+Instruction!G32+Extension!G32)</f>
        <v>47025.440000000002</v>
      </c>
      <c r="H31" s="2">
        <f>SUM(Research!H32+Instruction!H32+Extension!H32)</f>
        <v>17026.27</v>
      </c>
      <c r="I31" s="2">
        <f>SUM(Research!I32+Instruction!I32+Extension!I32)</f>
        <v>0</v>
      </c>
      <c r="J31" s="5">
        <f>Research!J32+Instruction!J32+Extension!J32</f>
        <v>0</v>
      </c>
      <c r="K31" s="5">
        <f>SUM(B31:J31)</f>
        <v>433732.86</v>
      </c>
      <c r="L31" s="87">
        <f>SUM(Research!L32+Instruction!L32+Extension!L32)</f>
        <v>441542.81</v>
      </c>
      <c r="M31" s="2">
        <f>SUM(Research!M32+Instruction!M32+Extension!M32)</f>
        <v>0</v>
      </c>
      <c r="N31" s="2">
        <f>SUM(Research!N32+Instruction!N32+Extension!N32)</f>
        <v>0</v>
      </c>
      <c r="O31" s="2">
        <f>SUM(Research!O32+Instruction!O32+Extension!O32)</f>
        <v>36977.43</v>
      </c>
      <c r="P31" s="121">
        <f>K31+M31+N31+O31</f>
        <v>470710.29</v>
      </c>
      <c r="Q31" s="87">
        <f>SUM(Research!Q32+Instruction!Q32+Extension!Q32)</f>
        <v>524099.02999999997</v>
      </c>
    </row>
    <row r="32" spans="1:17">
      <c r="P32" s="121"/>
    </row>
    <row r="33" spans="1:17">
      <c r="A33" s="1" t="s">
        <v>24</v>
      </c>
      <c r="B33" s="2">
        <f>SUM(Research!B34+Instruction!B34+Extension!B34)</f>
        <v>0</v>
      </c>
      <c r="C33" s="2">
        <f>SUM(Research!C34+Instruction!C34+Extension!C34)</f>
        <v>13052654.789999999</v>
      </c>
      <c r="D33" s="2">
        <f>SUM(Research!D34+Instruction!D34+Extension!D34)</f>
        <v>0</v>
      </c>
      <c r="E33" s="2">
        <f>SUM(Research!E34+Instruction!E34+Extension!E34)</f>
        <v>0</v>
      </c>
      <c r="F33" s="2">
        <f>SUM(Research!F34+Instruction!F34+Extension!F34)</f>
        <v>0</v>
      </c>
      <c r="G33" s="2">
        <f>SUM(Research!G34+Instruction!G34+Extension!G34)</f>
        <v>0</v>
      </c>
      <c r="H33" s="2">
        <f>SUM(Research!H34+Instruction!H34+Extension!H34)</f>
        <v>0</v>
      </c>
      <c r="I33" s="2">
        <f>SUM(Research!I34+Instruction!I34+Extension!I34)</f>
        <v>0</v>
      </c>
      <c r="J33" s="5">
        <f>Research!J34+Instruction!J34+Extension!J34</f>
        <v>0</v>
      </c>
      <c r="K33" s="5">
        <f>SUM(B33:J33)</f>
        <v>13052654.789999999</v>
      </c>
      <c r="L33" s="87">
        <f>SUM(Research!L34+Instruction!L34+Extension!L34)</f>
        <v>11995135.460000001</v>
      </c>
      <c r="M33" s="2">
        <f>SUM(Research!M34+Instruction!M34+Extension!M34)</f>
        <v>0</v>
      </c>
      <c r="N33" s="2">
        <f>SUM(Research!N34+Instruction!N34+Extension!N34)</f>
        <v>0</v>
      </c>
      <c r="O33" s="2">
        <f>SUM(Research!O34+Instruction!O34+Extension!O34)</f>
        <v>0</v>
      </c>
      <c r="P33" s="121">
        <f>K33+M33+N33+O33</f>
        <v>13052654.789999999</v>
      </c>
      <c r="Q33" s="87">
        <f>SUM(Research!Q34+Instruction!Q34+Extension!Q34)</f>
        <v>11995135.460000001</v>
      </c>
    </row>
    <row r="34" spans="1:17">
      <c r="A34" s="1"/>
      <c r="P34" s="121"/>
    </row>
    <row r="35" spans="1:17" s="27" customFormat="1">
      <c r="A35" s="26" t="s">
        <v>62</v>
      </c>
      <c r="B35" s="27">
        <f t="shared" ref="B35:L35" si="6">((B21+B26+B31)/(B19+B20+B24+B25+B29+B30))</f>
        <v>0.151830578853276</v>
      </c>
      <c r="C35" s="27">
        <f t="shared" si="6"/>
        <v>0.16496717291661775</v>
      </c>
      <c r="D35" s="27">
        <f t="shared" si="6"/>
        <v>0.29197999820792619</v>
      </c>
      <c r="E35" s="27">
        <f t="shared" si="6"/>
        <v>0.36517068411394021</v>
      </c>
      <c r="F35" s="27">
        <f t="shared" ref="F35" si="7">((F21+F26+F31)/(F19+F20+F24+F25+F29+F30))</f>
        <v>0.23785549273925302</v>
      </c>
      <c r="G35" s="27">
        <f t="shared" si="6"/>
        <v>0.25607289115309867</v>
      </c>
      <c r="H35" s="27">
        <f t="shared" si="6"/>
        <v>0.21835716016974013</v>
      </c>
      <c r="I35" s="27">
        <v>0</v>
      </c>
      <c r="J35" s="27">
        <f t="shared" si="6"/>
        <v>0</v>
      </c>
      <c r="K35" s="27">
        <f t="shared" si="6"/>
        <v>0.20809121213966206</v>
      </c>
      <c r="L35" s="27">
        <f t="shared" si="6"/>
        <v>0.18320213246638795</v>
      </c>
      <c r="M35" s="27">
        <f>((M21+M26+M31)/(M19+M20+M24+M25+M29+M30))</f>
        <v>0.20313411582343083</v>
      </c>
      <c r="N35" s="27">
        <f>((N21+N26+N31)/(N19+N20+N24+N25+N29+N30))</f>
        <v>3.2989653576951057E-2</v>
      </c>
      <c r="O35" s="27">
        <f>((O21+O26+O31)/(O19+O20+O24+O25+O29+O30))</f>
        <v>0.16144749689149396</v>
      </c>
      <c r="P35" s="27">
        <f>((P21+P26+P31)/(P19+P20+P24+P25+P29+P30))</f>
        <v>0.19263454699620775</v>
      </c>
      <c r="Q35" s="27">
        <f>((Q21+Q26+Q31)/(Q19+Q20+Q24+Q25+Q29+Q30))</f>
        <v>0.14825435805669965</v>
      </c>
    </row>
    <row r="36" spans="1:17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106"/>
      <c r="Q36" s="7"/>
    </row>
    <row r="37" spans="1:17" ht="12" thickBot="1">
      <c r="A37" s="6" t="s">
        <v>4</v>
      </c>
      <c r="B37" s="8">
        <f t="shared" ref="B37:Q37" si="8">+B33+B28+B23+B18+B8</f>
        <v>60856203.349999994</v>
      </c>
      <c r="C37" s="8">
        <f t="shared" si="8"/>
        <v>116681496.78</v>
      </c>
      <c r="D37" s="8">
        <f t="shared" si="8"/>
        <v>46728357.789999999</v>
      </c>
      <c r="E37" s="8">
        <f t="shared" si="8"/>
        <v>18604392.189999998</v>
      </c>
      <c r="F37" s="8">
        <f t="shared" ref="F37" si="9">+F33+F28+F23+F18+F8</f>
        <v>23625299.970000003</v>
      </c>
      <c r="G37" s="8">
        <f t="shared" si="8"/>
        <v>44368556.349999994</v>
      </c>
      <c r="H37" s="8">
        <f t="shared" si="8"/>
        <v>25367290</v>
      </c>
      <c r="I37" s="8">
        <f t="shared" si="8"/>
        <v>1514175.3800000001</v>
      </c>
      <c r="J37" s="8">
        <f t="shared" si="8"/>
        <v>238619.58</v>
      </c>
      <c r="K37" s="8">
        <f t="shared" si="8"/>
        <v>337984391.38999999</v>
      </c>
      <c r="L37" s="8">
        <f t="shared" si="8"/>
        <v>320811119.18000001</v>
      </c>
      <c r="M37" s="8">
        <f t="shared" si="8"/>
        <v>3614712.5600000005</v>
      </c>
      <c r="N37" s="8">
        <f t="shared" si="8"/>
        <v>5247629.79</v>
      </c>
      <c r="O37" s="8">
        <f t="shared" si="8"/>
        <v>40709279.350000001</v>
      </c>
      <c r="P37" s="122">
        <f t="shared" si="8"/>
        <v>387556013.08999997</v>
      </c>
      <c r="Q37" s="8">
        <f t="shared" si="8"/>
        <v>384051092.06</v>
      </c>
    </row>
    <row r="38" spans="1:17" ht="12" thickTop="1"/>
    <row r="39" spans="1:17" ht="12" hidden="1" thickBot="1">
      <c r="A39" s="6" t="s">
        <v>231</v>
      </c>
      <c r="B39" s="8">
        <v>54899631.849999994</v>
      </c>
      <c r="C39" s="8">
        <v>104074569.98999999</v>
      </c>
      <c r="D39" s="8">
        <v>46918637.420000002</v>
      </c>
      <c r="E39" s="8">
        <v>19392348.289999999</v>
      </c>
      <c r="F39" s="8">
        <v>21197892.41</v>
      </c>
      <c r="G39" s="8">
        <v>43542013.450000003</v>
      </c>
      <c r="H39" s="8">
        <v>22606612.649999999</v>
      </c>
      <c r="I39" s="8">
        <v>0</v>
      </c>
      <c r="J39" s="8">
        <v>10576832.859999999</v>
      </c>
      <c r="K39" s="8">
        <v>323208538.92000002</v>
      </c>
      <c r="L39" s="8"/>
      <c r="M39" s="8">
        <v>1738952.7799999998</v>
      </c>
      <c r="N39" s="8">
        <v>19161132.539999995</v>
      </c>
      <c r="O39" s="8">
        <v>34811476.119999997</v>
      </c>
      <c r="P39" s="107">
        <v>378920100.36000001</v>
      </c>
      <c r="Q39" s="8"/>
    </row>
    <row r="40" spans="1:17" ht="12" hidden="1" thickTop="1">
      <c r="B40" s="20"/>
      <c r="C40" s="10"/>
      <c r="D40" s="10"/>
      <c r="E40" s="10"/>
      <c r="F40" s="10"/>
      <c r="G40" s="10"/>
      <c r="M40" s="10"/>
    </row>
    <row r="41" spans="1:17" hidden="1">
      <c r="B41" s="13">
        <f t="shared" ref="B41:P41" si="10">B37-B39</f>
        <v>5956571.5</v>
      </c>
      <c r="C41" s="13">
        <f t="shared" si="10"/>
        <v>12606926.790000007</v>
      </c>
      <c r="D41" s="13">
        <f t="shared" si="10"/>
        <v>-190279.63000000268</v>
      </c>
      <c r="E41" s="13">
        <f t="shared" si="10"/>
        <v>-787956.10000000149</v>
      </c>
      <c r="F41" s="13">
        <f t="shared" si="10"/>
        <v>2427407.5600000024</v>
      </c>
      <c r="G41" s="13">
        <f t="shared" si="10"/>
        <v>826542.89999999106</v>
      </c>
      <c r="H41" s="13">
        <f t="shared" si="10"/>
        <v>2760677.3500000015</v>
      </c>
      <c r="I41" s="13">
        <f t="shared" si="10"/>
        <v>1514175.3800000001</v>
      </c>
      <c r="J41" s="13">
        <f t="shared" si="10"/>
        <v>-10338213.279999999</v>
      </c>
      <c r="K41" s="13">
        <f t="shared" si="10"/>
        <v>14775852.469999969</v>
      </c>
      <c r="L41" s="13"/>
      <c r="M41" s="13">
        <f t="shared" si="10"/>
        <v>1875759.7800000007</v>
      </c>
      <c r="N41" s="13">
        <f t="shared" si="10"/>
        <v>-13913502.749999996</v>
      </c>
      <c r="O41" s="13">
        <f t="shared" si="10"/>
        <v>5897803.2300000042</v>
      </c>
      <c r="P41" s="90">
        <f t="shared" si="10"/>
        <v>8635912.7299999595</v>
      </c>
      <c r="Q41" s="13"/>
    </row>
    <row r="42" spans="1:17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8"/>
      <c r="Q42" s="10"/>
    </row>
    <row r="43" spans="1:17">
      <c r="B43" s="10"/>
      <c r="C43" s="10"/>
      <c r="D43" s="10"/>
      <c r="E43" s="10"/>
      <c r="F43" s="10"/>
      <c r="G43" s="10"/>
      <c r="M43" s="10"/>
      <c r="P43" s="108"/>
    </row>
    <row r="44" spans="1:17">
      <c r="B44" s="10"/>
      <c r="C44" s="10"/>
      <c r="D44" s="10"/>
      <c r="E44" s="10"/>
      <c r="F44" s="10"/>
      <c r="G44" s="10"/>
      <c r="M44" s="10"/>
      <c r="P44" s="108"/>
    </row>
    <row r="45" spans="1:17" ht="10.5" hidden="1" customHeight="1">
      <c r="A45" s="2" t="s">
        <v>27</v>
      </c>
      <c r="B45" s="2" t="s">
        <v>27</v>
      </c>
      <c r="P45" s="98" t="s">
        <v>40</v>
      </c>
    </row>
    <row r="46" spans="1:17" hidden="1">
      <c r="I46" s="10"/>
      <c r="J46" s="10"/>
      <c r="K46" s="10"/>
      <c r="L46" s="10"/>
      <c r="N46" s="10"/>
      <c r="O46" s="10"/>
      <c r="P46" s="98" t="s">
        <v>42</v>
      </c>
      <c r="Q46" s="10"/>
    </row>
    <row r="47" spans="1:17" hidden="1">
      <c r="I47" s="10"/>
      <c r="J47" s="10"/>
      <c r="K47" s="10"/>
      <c r="L47" s="10"/>
      <c r="N47" s="10"/>
      <c r="O47" s="10"/>
      <c r="Q47" s="10"/>
    </row>
    <row r="48" spans="1:17" hidden="1">
      <c r="N48" s="6" t="s">
        <v>39</v>
      </c>
      <c r="P48" s="103">
        <f>Research!P52+Extension!P52</f>
        <v>171378889.73999998</v>
      </c>
      <c r="Q48" s="21" t="s">
        <v>41</v>
      </c>
    </row>
    <row r="49" spans="1:17" hidden="1">
      <c r="N49" s="6"/>
      <c r="P49" s="103">
        <f>Research!P53+Instruction!P53+Extension!P53</f>
        <v>102049987.63999999</v>
      </c>
      <c r="Q49" s="21" t="s">
        <v>43</v>
      </c>
    </row>
    <row r="50" spans="1:17" hidden="1"/>
    <row r="51" spans="1:17" ht="12" hidden="1" thickBot="1">
      <c r="I51" s="10"/>
      <c r="J51" s="10"/>
      <c r="K51" s="10"/>
      <c r="L51" s="10"/>
      <c r="N51" s="2" t="s">
        <v>44</v>
      </c>
      <c r="O51" s="10"/>
      <c r="P51" s="107">
        <f>+P48+P49</f>
        <v>273428877.38</v>
      </c>
      <c r="Q51" s="2">
        <f>Research!Q52+Extension!Q52</f>
        <v>151429014.32999998</v>
      </c>
    </row>
    <row r="52" spans="1:17" hidden="1">
      <c r="I52" s="10"/>
      <c r="J52" s="10"/>
      <c r="K52" s="10"/>
      <c r="L52" s="10"/>
      <c r="N52" s="2" t="s">
        <v>45</v>
      </c>
      <c r="O52" s="10"/>
      <c r="Q52" s="2">
        <f>Research!Q53+Instruction!Q53+Extension!Q53</f>
        <v>102587226.22</v>
      </c>
    </row>
    <row r="53" spans="1:17" hidden="1">
      <c r="I53" s="10"/>
      <c r="J53" s="10"/>
      <c r="K53" s="10"/>
      <c r="L53" s="10"/>
      <c r="O53" s="10"/>
      <c r="P53" s="103">
        <f>P14</f>
        <v>2946930.5</v>
      </c>
    </row>
    <row r="54" spans="1:17" ht="12" hidden="1" thickBot="1">
      <c r="I54" s="10"/>
      <c r="J54" s="10"/>
      <c r="K54" s="10"/>
      <c r="L54" s="10"/>
      <c r="N54" s="2" t="s">
        <v>46</v>
      </c>
      <c r="O54" s="10"/>
      <c r="Q54" s="8">
        <f>+Q51+Q52</f>
        <v>254016240.54999998</v>
      </c>
    </row>
    <row r="55" spans="1:17" hidden="1">
      <c r="I55" s="10"/>
      <c r="J55" s="10"/>
      <c r="K55" s="10"/>
      <c r="L55" s="10"/>
      <c r="O55" s="10"/>
      <c r="P55" s="103">
        <f>P21+P26+P31</f>
        <v>19658353.139999997</v>
      </c>
    </row>
    <row r="56" spans="1:17" hidden="1">
      <c r="A56" s="9"/>
      <c r="B56" s="10"/>
      <c r="C56" s="10"/>
      <c r="D56" s="10"/>
      <c r="E56" s="10"/>
      <c r="F56" s="10"/>
      <c r="G56" s="10"/>
      <c r="H56" s="10"/>
      <c r="M56" s="10"/>
      <c r="N56" s="13" t="s">
        <v>28</v>
      </c>
      <c r="P56" s="103">
        <f>P16</f>
        <v>14547875.199999997</v>
      </c>
      <c r="Q56" s="2">
        <f>P14</f>
        <v>2946930.5</v>
      </c>
    </row>
    <row r="57" spans="1:17" hidden="1">
      <c r="A57" s="9"/>
      <c r="B57" s="10"/>
      <c r="C57" s="10"/>
      <c r="D57" s="10"/>
      <c r="E57" s="10"/>
      <c r="F57" s="10"/>
      <c r="G57" s="10"/>
      <c r="H57" s="10"/>
      <c r="M57" s="10"/>
      <c r="N57" s="13" t="s">
        <v>29</v>
      </c>
      <c r="P57" s="103">
        <f>Instruction!P61</f>
        <v>996283.6100000001</v>
      </c>
    </row>
    <row r="58" spans="1:17" hidden="1">
      <c r="B58" s="10"/>
      <c r="C58" s="10"/>
      <c r="D58" s="10"/>
      <c r="E58" s="10"/>
      <c r="F58" s="10"/>
      <c r="G58" s="10"/>
      <c r="H58" s="10"/>
      <c r="M58" s="10"/>
      <c r="N58" s="13" t="s">
        <v>31</v>
      </c>
      <c r="P58" s="103">
        <f>Research!P61+Instruction!P62+Extension!P61</f>
        <v>0</v>
      </c>
      <c r="Q58" s="2">
        <f>P21+P26+P31</f>
        <v>19658353.139999997</v>
      </c>
    </row>
    <row r="59" spans="1:17" hidden="1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" t="s">
        <v>30</v>
      </c>
      <c r="O59" s="10"/>
      <c r="Q59" s="2">
        <f>P16</f>
        <v>14547875.199999997</v>
      </c>
    </row>
    <row r="60" spans="1:17" hidden="1">
      <c r="B60" s="10"/>
      <c r="C60" s="10"/>
      <c r="D60" s="10"/>
      <c r="E60" s="10"/>
      <c r="F60" s="10"/>
      <c r="G60" s="10"/>
      <c r="H60" s="10"/>
      <c r="M60" s="10"/>
      <c r="N60" s="2" t="s">
        <v>47</v>
      </c>
      <c r="Q60" s="2">
        <f>Instruction!P61</f>
        <v>996283.6100000001</v>
      </c>
    </row>
    <row r="61" spans="1:17" hidden="1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2" t="s">
        <v>48</v>
      </c>
      <c r="O61" s="10"/>
      <c r="Q61" s="2">
        <f>Research!Q61+Instruction!Q62+Extension!Q61</f>
        <v>0</v>
      </c>
    </row>
    <row r="62" spans="1:17" hidden="1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2" t="s">
        <v>49</v>
      </c>
      <c r="O62" s="10"/>
      <c r="P62" s="103">
        <f>Research!P65+Extension!P64</f>
        <v>0</v>
      </c>
      <c r="Q62" s="2">
        <f>Research!Q62+Instruction!Q63+Extension!Q62</f>
        <v>0</v>
      </c>
    </row>
    <row r="63" spans="1:17" hidden="1">
      <c r="I63" s="10"/>
      <c r="J63" s="10"/>
      <c r="K63" s="10"/>
      <c r="L63" s="10"/>
      <c r="N63" s="2" t="s">
        <v>64</v>
      </c>
      <c r="O63" s="10"/>
      <c r="Q63" s="2">
        <f>Research!Q63</f>
        <v>0</v>
      </c>
    </row>
    <row r="64" spans="1:17" ht="12" hidden="1" thickBot="1">
      <c r="I64" s="10"/>
      <c r="J64" s="10"/>
      <c r="K64" s="10"/>
      <c r="L64" s="10"/>
      <c r="N64" s="2" t="s">
        <v>61</v>
      </c>
      <c r="O64" s="10"/>
      <c r="P64" s="107">
        <f>SUM(P51:P62)</f>
        <v>311578319.82999998</v>
      </c>
      <c r="Q64" s="2">
        <f>Research!Q64+Extension!Q63</f>
        <v>0</v>
      </c>
    </row>
    <row r="65" spans="9:17" hidden="1">
      <c r="I65" s="10"/>
      <c r="J65" s="10"/>
      <c r="K65" s="10"/>
      <c r="L65" s="10"/>
      <c r="N65" s="2" t="s">
        <v>50</v>
      </c>
      <c r="O65" s="10"/>
      <c r="Q65" s="2">
        <f>Research!Q65+Extension!Q64</f>
        <v>0</v>
      </c>
    </row>
    <row r="66" spans="9:17" hidden="1">
      <c r="I66" s="10"/>
      <c r="J66" s="10"/>
      <c r="K66" s="10"/>
      <c r="L66" s="10"/>
      <c r="O66" s="10"/>
      <c r="P66" s="103">
        <f>+P37-P64</f>
        <v>75977693.25999999</v>
      </c>
    </row>
    <row r="67" spans="9:17" ht="12" hidden="1" thickBot="1">
      <c r="I67" s="10"/>
      <c r="J67" s="10"/>
      <c r="K67" s="10"/>
      <c r="L67" s="10"/>
      <c r="N67" s="2" t="s">
        <v>51</v>
      </c>
      <c r="O67" s="10"/>
      <c r="P67" s="108"/>
      <c r="Q67" s="8">
        <f>SUM(Q54:Q65)</f>
        <v>292165683</v>
      </c>
    </row>
    <row r="68" spans="9:17" hidden="1">
      <c r="I68" s="10"/>
      <c r="J68" s="10"/>
      <c r="K68" s="10"/>
      <c r="L68" s="10"/>
      <c r="N68" s="10"/>
      <c r="O68" s="10"/>
      <c r="P68" s="108"/>
    </row>
    <row r="69" spans="9:17" hidden="1">
      <c r="I69" s="10"/>
      <c r="J69" s="10"/>
      <c r="K69" s="10"/>
      <c r="L69" s="10"/>
      <c r="N69" s="10"/>
      <c r="O69" s="10"/>
      <c r="Q69" s="2">
        <f>P64-Q67</f>
        <v>19412636.829999983</v>
      </c>
    </row>
    <row r="70" spans="9:17" hidden="1">
      <c r="I70" s="10"/>
      <c r="J70" s="10"/>
      <c r="K70" s="10"/>
      <c r="L70" s="10"/>
      <c r="N70" s="10"/>
      <c r="O70" s="10"/>
      <c r="Q70" s="10"/>
    </row>
    <row r="71" spans="9:17" hidden="1">
      <c r="I71" s="10"/>
      <c r="J71" s="10"/>
      <c r="K71" s="10"/>
      <c r="L71" s="10"/>
      <c r="N71" s="10"/>
      <c r="O71" s="10"/>
      <c r="Q71" s="10"/>
    </row>
    <row r="72" spans="9:17" hidden="1"/>
    <row r="73" spans="9:17" hidden="1"/>
    <row r="74" spans="9:17" hidden="1"/>
    <row r="75" spans="9:17" hidden="1"/>
  </sheetData>
  <phoneticPr fontId="2" type="noConversion"/>
  <printOptions horizontalCentered="1" verticalCentered="1"/>
  <pageMargins left="0" right="0" top="0.5" bottom="0.5" header="0.25" footer="0.25"/>
  <pageSetup scale="72" fitToHeight="0" orientation="landscape" horizontalDpi="4294967292" r:id="rId1"/>
  <headerFooter alignWithMargins="0">
    <oddHeader>&amp;L11/04/15&amp;C&amp;F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70"/>
  <sheetViews>
    <sheetView workbookViewId="0">
      <pane ySplit="1" topLeftCell="A93" activePane="bottomLeft" state="frozen"/>
      <selection pane="bottomLeft" activeCell="D100" sqref="D100"/>
    </sheetView>
  </sheetViews>
  <sheetFormatPr defaultRowHeight="12.75"/>
  <cols>
    <col min="1" max="1" width="19.85546875" style="47" bestFit="1" customWidth="1"/>
    <col min="2" max="2" width="23.5703125" style="47" bestFit="1" customWidth="1"/>
    <col min="3" max="4" width="12.85546875" style="39" bestFit="1" customWidth="1"/>
    <col min="5" max="5" width="12.85546875" style="48" bestFit="1" customWidth="1"/>
    <col min="6" max="16384" width="9.140625" style="47"/>
  </cols>
  <sheetData>
    <row r="1" spans="1:5">
      <c r="A1" s="44" t="s">
        <v>103</v>
      </c>
      <c r="B1" s="44" t="s">
        <v>102</v>
      </c>
      <c r="C1" s="45" t="s">
        <v>96</v>
      </c>
      <c r="D1" s="45" t="s">
        <v>97</v>
      </c>
      <c r="E1" s="46" t="s">
        <v>98</v>
      </c>
    </row>
    <row r="2" spans="1:5">
      <c r="A2" s="38" t="s">
        <v>99</v>
      </c>
      <c r="B2" s="38" t="s">
        <v>91</v>
      </c>
      <c r="C2" s="39">
        <f>Extension!B9</f>
        <v>10646380.619999999</v>
      </c>
      <c r="D2" s="39">
        <v>3357494</v>
      </c>
      <c r="E2" s="40">
        <f>D2-C2</f>
        <v>-7288886.6199999992</v>
      </c>
    </row>
    <row r="3" spans="1:5">
      <c r="A3" s="38" t="s">
        <v>99</v>
      </c>
      <c r="B3" s="38" t="s">
        <v>6</v>
      </c>
      <c r="C3" s="39">
        <f>Extension!C9</f>
        <v>28044749</v>
      </c>
      <c r="D3" s="39">
        <v>28396134</v>
      </c>
      <c r="E3" s="40">
        <f t="shared" ref="E3:E66" si="0">D3-C3</f>
        <v>351385</v>
      </c>
    </row>
    <row r="4" spans="1:5">
      <c r="A4" s="38" t="s">
        <v>99</v>
      </c>
      <c r="B4" s="38" t="s">
        <v>100</v>
      </c>
      <c r="C4" s="39">
        <f>Extension!D9</f>
        <v>171754.72</v>
      </c>
      <c r="D4" s="39">
        <v>184648</v>
      </c>
      <c r="E4" s="40">
        <f t="shared" si="0"/>
        <v>12893.279999999999</v>
      </c>
    </row>
    <row r="5" spans="1:5">
      <c r="A5" s="38" t="s">
        <v>99</v>
      </c>
      <c r="B5" s="38" t="s">
        <v>8</v>
      </c>
      <c r="C5" s="39">
        <f>Extension!E9</f>
        <v>31122.880000000001</v>
      </c>
      <c r="D5" s="39">
        <v>39943</v>
      </c>
      <c r="E5" s="40">
        <f t="shared" si="0"/>
        <v>8820.119999999999</v>
      </c>
    </row>
    <row r="6" spans="1:5">
      <c r="A6" s="38" t="s">
        <v>99</v>
      </c>
      <c r="B6" s="38" t="s">
        <v>9</v>
      </c>
      <c r="C6" s="39">
        <f>Extension!F9</f>
        <v>196026.63</v>
      </c>
      <c r="D6" s="39">
        <v>5077089</v>
      </c>
      <c r="E6" s="40">
        <f t="shared" si="0"/>
        <v>4881062.37</v>
      </c>
    </row>
    <row r="7" spans="1:5">
      <c r="A7" s="38" t="s">
        <v>99</v>
      </c>
      <c r="B7" s="38" t="s">
        <v>10</v>
      </c>
      <c r="C7" s="39">
        <f>Extension!G9</f>
        <v>6338901.5099999998</v>
      </c>
      <c r="D7" s="39">
        <v>2236731</v>
      </c>
      <c r="E7" s="40">
        <f t="shared" si="0"/>
        <v>-4102170.51</v>
      </c>
    </row>
    <row r="8" spans="1:5">
      <c r="A8" s="38" t="s">
        <v>99</v>
      </c>
      <c r="B8" s="38" t="s">
        <v>92</v>
      </c>
      <c r="C8" s="39" t="e">
        <f>Extension!#REF!</f>
        <v>#REF!</v>
      </c>
      <c r="D8" s="39">
        <v>11296</v>
      </c>
      <c r="E8" s="40" t="e">
        <f t="shared" si="0"/>
        <v>#REF!</v>
      </c>
    </row>
    <row r="9" spans="1:5">
      <c r="A9" s="38" t="s">
        <v>99</v>
      </c>
      <c r="B9" s="38" t="s">
        <v>95</v>
      </c>
      <c r="C9" s="39">
        <f>Extension!H9</f>
        <v>3358753</v>
      </c>
      <c r="D9" s="39">
        <v>2808095</v>
      </c>
      <c r="E9" s="40">
        <f t="shared" si="0"/>
        <v>-550658</v>
      </c>
    </row>
    <row r="10" spans="1:5">
      <c r="A10" s="38" t="s">
        <v>99</v>
      </c>
      <c r="B10" s="38" t="s">
        <v>23</v>
      </c>
      <c r="C10" s="39">
        <f>Extension!I9</f>
        <v>159923.54</v>
      </c>
      <c r="D10" s="39">
        <v>0</v>
      </c>
      <c r="E10" s="40">
        <f t="shared" si="0"/>
        <v>-159923.54</v>
      </c>
    </row>
    <row r="11" spans="1:5">
      <c r="A11" s="38" t="s">
        <v>99</v>
      </c>
      <c r="B11" s="38" t="s">
        <v>69</v>
      </c>
      <c r="C11" s="39">
        <f>Extension!M9</f>
        <v>0</v>
      </c>
      <c r="D11" s="39">
        <v>0</v>
      </c>
      <c r="E11" s="40">
        <f t="shared" si="0"/>
        <v>0</v>
      </c>
    </row>
    <row r="12" spans="1:5">
      <c r="A12" s="38" t="s">
        <v>99</v>
      </c>
      <c r="B12" s="38" t="s">
        <v>11</v>
      </c>
      <c r="C12" s="39">
        <f>Extension!M9</f>
        <v>0</v>
      </c>
      <c r="D12" s="39">
        <v>0</v>
      </c>
      <c r="E12" s="40">
        <f t="shared" si="0"/>
        <v>0</v>
      </c>
    </row>
    <row r="13" spans="1:5">
      <c r="A13" s="38" t="s">
        <v>99</v>
      </c>
      <c r="B13" s="38" t="s">
        <v>94</v>
      </c>
      <c r="C13" s="39">
        <f>Extension!N9</f>
        <v>0</v>
      </c>
      <c r="D13" s="39">
        <v>0</v>
      </c>
      <c r="E13" s="40">
        <f t="shared" si="0"/>
        <v>0</v>
      </c>
    </row>
    <row r="14" spans="1:5">
      <c r="A14" s="38" t="s">
        <v>99</v>
      </c>
      <c r="B14" s="38" t="s">
        <v>93</v>
      </c>
      <c r="C14" s="39">
        <f>Extension!O9</f>
        <v>9246519.5899999999</v>
      </c>
      <c r="D14" s="39">
        <v>5849561</v>
      </c>
      <c r="E14" s="40">
        <f t="shared" si="0"/>
        <v>-3396958.59</v>
      </c>
    </row>
    <row r="15" spans="1:5">
      <c r="A15" s="38" t="s">
        <v>58</v>
      </c>
      <c r="B15" s="38" t="s">
        <v>91</v>
      </c>
      <c r="C15" s="39">
        <f>Extension!B10</f>
        <v>0</v>
      </c>
      <c r="D15" s="39">
        <v>0</v>
      </c>
      <c r="E15" s="40">
        <f t="shared" si="0"/>
        <v>0</v>
      </c>
    </row>
    <row r="16" spans="1:5">
      <c r="A16" s="38" t="s">
        <v>58</v>
      </c>
      <c r="B16" s="38" t="s">
        <v>6</v>
      </c>
      <c r="C16" s="39">
        <f>Extension!C10</f>
        <v>625023.62</v>
      </c>
      <c r="D16" s="39">
        <v>389860</v>
      </c>
      <c r="E16" s="40">
        <f t="shared" si="0"/>
        <v>-235163.62</v>
      </c>
    </row>
    <row r="17" spans="1:5">
      <c r="A17" s="38" t="s">
        <v>58</v>
      </c>
      <c r="B17" s="38" t="s">
        <v>100</v>
      </c>
      <c r="C17" s="39">
        <f>Extension!D10</f>
        <v>0</v>
      </c>
      <c r="D17" s="39">
        <v>0</v>
      </c>
      <c r="E17" s="40">
        <f t="shared" si="0"/>
        <v>0</v>
      </c>
    </row>
    <row r="18" spans="1:5">
      <c r="A18" s="38" t="s">
        <v>58</v>
      </c>
      <c r="B18" s="38" t="s">
        <v>8</v>
      </c>
      <c r="C18" s="39">
        <f>Extension!E10</f>
        <v>0</v>
      </c>
      <c r="D18" s="39">
        <v>0</v>
      </c>
      <c r="E18" s="40">
        <f t="shared" si="0"/>
        <v>0</v>
      </c>
    </row>
    <row r="19" spans="1:5">
      <c r="A19" s="38" t="s">
        <v>58</v>
      </c>
      <c r="B19" s="38" t="s">
        <v>9</v>
      </c>
      <c r="C19" s="39">
        <f>Extension!F10</f>
        <v>0</v>
      </c>
      <c r="D19" s="39">
        <v>0</v>
      </c>
      <c r="E19" s="40">
        <f t="shared" si="0"/>
        <v>0</v>
      </c>
    </row>
    <row r="20" spans="1:5">
      <c r="A20" s="38" t="s">
        <v>58</v>
      </c>
      <c r="B20" s="38" t="s">
        <v>10</v>
      </c>
      <c r="C20" s="39">
        <f>Extension!G10</f>
        <v>52827.77</v>
      </c>
      <c r="D20" s="39">
        <v>13818</v>
      </c>
      <c r="E20" s="40">
        <f t="shared" si="0"/>
        <v>-39009.769999999997</v>
      </c>
    </row>
    <row r="21" spans="1:5">
      <c r="A21" s="38" t="s">
        <v>58</v>
      </c>
      <c r="B21" s="38" t="s">
        <v>92</v>
      </c>
      <c r="C21" s="39" t="e">
        <f>Extension!#REF!</f>
        <v>#REF!</v>
      </c>
      <c r="D21" s="39">
        <v>0</v>
      </c>
      <c r="E21" s="40" t="e">
        <f t="shared" si="0"/>
        <v>#REF!</v>
      </c>
    </row>
    <row r="22" spans="1:5">
      <c r="A22" s="38" t="s">
        <v>58</v>
      </c>
      <c r="B22" s="38" t="s">
        <v>95</v>
      </c>
      <c r="C22" s="39">
        <f>Extension!H10</f>
        <v>0</v>
      </c>
      <c r="D22" s="39">
        <v>0</v>
      </c>
      <c r="E22" s="40">
        <f t="shared" si="0"/>
        <v>0</v>
      </c>
    </row>
    <row r="23" spans="1:5">
      <c r="A23" s="38" t="s">
        <v>58</v>
      </c>
      <c r="B23" s="38" t="s">
        <v>23</v>
      </c>
      <c r="C23" s="39">
        <f>Extension!I10</f>
        <v>0</v>
      </c>
      <c r="D23" s="39">
        <v>0</v>
      </c>
      <c r="E23" s="40">
        <f t="shared" si="0"/>
        <v>0</v>
      </c>
    </row>
    <row r="24" spans="1:5">
      <c r="A24" s="38" t="s">
        <v>58</v>
      </c>
      <c r="B24" s="38" t="s">
        <v>69</v>
      </c>
      <c r="C24" s="39">
        <f>Extension!J10</f>
        <v>0</v>
      </c>
      <c r="D24" s="39">
        <v>0</v>
      </c>
      <c r="E24" s="40">
        <f t="shared" si="0"/>
        <v>0</v>
      </c>
    </row>
    <row r="25" spans="1:5">
      <c r="A25" s="38" t="s">
        <v>58</v>
      </c>
      <c r="B25" s="38" t="s">
        <v>11</v>
      </c>
      <c r="C25" s="39">
        <f>Extension!M10</f>
        <v>0</v>
      </c>
      <c r="D25" s="39">
        <v>0</v>
      </c>
      <c r="E25" s="40">
        <f t="shared" si="0"/>
        <v>0</v>
      </c>
    </row>
    <row r="26" spans="1:5">
      <c r="A26" s="38" t="s">
        <v>58</v>
      </c>
      <c r="B26" s="38" t="s">
        <v>94</v>
      </c>
      <c r="C26" s="39">
        <f>Extension!N10</f>
        <v>0</v>
      </c>
      <c r="D26" s="39">
        <v>0</v>
      </c>
      <c r="E26" s="40">
        <f t="shared" si="0"/>
        <v>0</v>
      </c>
    </row>
    <row r="27" spans="1:5">
      <c r="A27" s="38" t="s">
        <v>58</v>
      </c>
      <c r="B27" s="38" t="s">
        <v>93</v>
      </c>
      <c r="C27" s="39">
        <f>Extension!O10</f>
        <v>0</v>
      </c>
      <c r="D27" s="39">
        <v>0</v>
      </c>
      <c r="E27" s="40">
        <f t="shared" si="0"/>
        <v>0</v>
      </c>
    </row>
    <row r="28" spans="1:5">
      <c r="A28" s="38" t="s">
        <v>18</v>
      </c>
      <c r="B28" s="38" t="s">
        <v>91</v>
      </c>
      <c r="C28" s="39">
        <f>Extension!B11</f>
        <v>0</v>
      </c>
      <c r="D28" s="39">
        <v>0</v>
      </c>
      <c r="E28" s="40">
        <f t="shared" si="0"/>
        <v>0</v>
      </c>
    </row>
    <row r="29" spans="1:5">
      <c r="A29" s="38" t="s">
        <v>18</v>
      </c>
      <c r="B29" s="38" t="s">
        <v>6</v>
      </c>
      <c r="C29" s="39">
        <f>Extension!C11</f>
        <v>0</v>
      </c>
      <c r="D29" s="39">
        <v>0</v>
      </c>
      <c r="E29" s="40">
        <f t="shared" si="0"/>
        <v>0</v>
      </c>
    </row>
    <row r="30" spans="1:5">
      <c r="A30" s="38" t="s">
        <v>18</v>
      </c>
      <c r="B30" s="38" t="s">
        <v>100</v>
      </c>
      <c r="C30" s="39">
        <f>Extension!D11</f>
        <v>0</v>
      </c>
      <c r="D30" s="39">
        <v>0</v>
      </c>
      <c r="E30" s="40">
        <f t="shared" si="0"/>
        <v>0</v>
      </c>
    </row>
    <row r="31" spans="1:5">
      <c r="A31" s="38" t="s">
        <v>18</v>
      </c>
      <c r="B31" s="38" t="s">
        <v>8</v>
      </c>
      <c r="C31" s="39">
        <f>Extension!E11</f>
        <v>0</v>
      </c>
      <c r="D31" s="39">
        <v>0</v>
      </c>
      <c r="E31" s="40">
        <f t="shared" si="0"/>
        <v>0</v>
      </c>
    </row>
    <row r="32" spans="1:5">
      <c r="A32" s="38" t="s">
        <v>18</v>
      </c>
      <c r="B32" s="38" t="s">
        <v>9</v>
      </c>
      <c r="C32" s="39">
        <f>Extension!F11</f>
        <v>0</v>
      </c>
      <c r="D32" s="39">
        <v>0</v>
      </c>
      <c r="E32" s="40">
        <f t="shared" si="0"/>
        <v>0</v>
      </c>
    </row>
    <row r="33" spans="1:6">
      <c r="A33" s="38" t="s">
        <v>18</v>
      </c>
      <c r="B33" s="38" t="s">
        <v>10</v>
      </c>
      <c r="C33" s="39">
        <f>Extension!G11</f>
        <v>0</v>
      </c>
      <c r="D33" s="39">
        <v>0</v>
      </c>
      <c r="E33" s="40">
        <f t="shared" si="0"/>
        <v>0</v>
      </c>
    </row>
    <row r="34" spans="1:6">
      <c r="A34" s="38" t="s">
        <v>18</v>
      </c>
      <c r="B34" s="38" t="s">
        <v>92</v>
      </c>
      <c r="C34" s="39" t="e">
        <f>Extension!#REF!</f>
        <v>#REF!</v>
      </c>
      <c r="D34" s="39">
        <v>0</v>
      </c>
      <c r="E34" s="40" t="e">
        <f t="shared" si="0"/>
        <v>#REF!</v>
      </c>
    </row>
    <row r="35" spans="1:6">
      <c r="A35" s="38" t="s">
        <v>18</v>
      </c>
      <c r="B35" s="38" t="s">
        <v>95</v>
      </c>
      <c r="C35" s="39">
        <f>Extension!H11</f>
        <v>0</v>
      </c>
      <c r="D35" s="39">
        <v>0</v>
      </c>
      <c r="E35" s="40">
        <f t="shared" si="0"/>
        <v>0</v>
      </c>
    </row>
    <row r="36" spans="1:6">
      <c r="A36" s="38" t="s">
        <v>18</v>
      </c>
      <c r="B36" s="38" t="s">
        <v>23</v>
      </c>
      <c r="C36" s="39">
        <f>Extension!I11</f>
        <v>0</v>
      </c>
      <c r="D36" s="39">
        <v>0</v>
      </c>
      <c r="E36" s="40">
        <f t="shared" si="0"/>
        <v>0</v>
      </c>
    </row>
    <row r="37" spans="1:6">
      <c r="A37" s="38" t="s">
        <v>18</v>
      </c>
      <c r="B37" s="38" t="s">
        <v>69</v>
      </c>
      <c r="C37" s="39">
        <f>Extension!J11</f>
        <v>0</v>
      </c>
      <c r="D37" s="39">
        <v>0</v>
      </c>
      <c r="E37" s="40">
        <f t="shared" si="0"/>
        <v>0</v>
      </c>
    </row>
    <row r="38" spans="1:6">
      <c r="A38" s="38" t="s">
        <v>18</v>
      </c>
      <c r="B38" s="38" t="s">
        <v>11</v>
      </c>
      <c r="C38" s="39">
        <f>Extension!M11</f>
        <v>0</v>
      </c>
      <c r="D38" s="39">
        <v>0</v>
      </c>
      <c r="E38" s="40">
        <f t="shared" si="0"/>
        <v>0</v>
      </c>
    </row>
    <row r="39" spans="1:6">
      <c r="A39" s="38" t="s">
        <v>18</v>
      </c>
      <c r="B39" s="38" t="s">
        <v>94</v>
      </c>
      <c r="C39" s="39">
        <f>Extension!N11</f>
        <v>0</v>
      </c>
      <c r="D39" s="39">
        <v>0</v>
      </c>
      <c r="E39" s="40">
        <f t="shared" si="0"/>
        <v>0</v>
      </c>
    </row>
    <row r="40" spans="1:6">
      <c r="A40" s="38" t="s">
        <v>18</v>
      </c>
      <c r="B40" s="38" t="s">
        <v>93</v>
      </c>
      <c r="C40" s="39">
        <f>Extension!O11</f>
        <v>0</v>
      </c>
      <c r="E40" s="40">
        <f t="shared" si="0"/>
        <v>0</v>
      </c>
    </row>
    <row r="41" spans="1:6">
      <c r="A41" s="38" t="s">
        <v>22</v>
      </c>
      <c r="B41" s="38" t="s">
        <v>91</v>
      </c>
      <c r="C41" s="39">
        <f>Extension!B20</f>
        <v>146387.47</v>
      </c>
      <c r="D41" s="39">
        <v>109212</v>
      </c>
      <c r="E41" s="40">
        <f t="shared" si="0"/>
        <v>-37175.47</v>
      </c>
      <c r="F41" s="38"/>
    </row>
    <row r="42" spans="1:6">
      <c r="A42" s="38" t="s">
        <v>22</v>
      </c>
      <c r="B42" s="38" t="s">
        <v>6</v>
      </c>
      <c r="C42" s="53">
        <f>Extension!C20</f>
        <v>732470.32</v>
      </c>
      <c r="D42" s="53">
        <v>643873</v>
      </c>
      <c r="E42" s="40">
        <f t="shared" si="0"/>
        <v>-88597.319999999949</v>
      </c>
      <c r="F42" s="38"/>
    </row>
    <row r="43" spans="1:6">
      <c r="A43" s="38" t="s">
        <v>22</v>
      </c>
      <c r="B43" s="38" t="s">
        <v>100</v>
      </c>
      <c r="C43" s="39">
        <f>Extension!D20</f>
        <v>106370.9</v>
      </c>
      <c r="D43" s="39">
        <v>583</v>
      </c>
      <c r="E43" s="40">
        <f t="shared" si="0"/>
        <v>-105787.9</v>
      </c>
    </row>
    <row r="44" spans="1:6">
      <c r="A44" s="38" t="s">
        <v>22</v>
      </c>
      <c r="B44" s="38" t="s">
        <v>8</v>
      </c>
      <c r="C44" s="39">
        <f>Extension!E20</f>
        <v>0</v>
      </c>
      <c r="D44" s="39">
        <v>0</v>
      </c>
      <c r="E44" s="40">
        <f t="shared" si="0"/>
        <v>0</v>
      </c>
    </row>
    <row r="45" spans="1:6">
      <c r="A45" s="38" t="s">
        <v>22</v>
      </c>
      <c r="B45" s="38" t="s">
        <v>9</v>
      </c>
      <c r="C45" s="39">
        <f>Extension!F20</f>
        <v>33243.74</v>
      </c>
      <c r="D45" s="39">
        <v>15943</v>
      </c>
      <c r="E45" s="40">
        <f t="shared" si="0"/>
        <v>-17300.739999999998</v>
      </c>
      <c r="F45" s="38"/>
    </row>
    <row r="46" spans="1:6">
      <c r="A46" s="38" t="s">
        <v>22</v>
      </c>
      <c r="B46" s="38" t="s">
        <v>10</v>
      </c>
      <c r="C46" s="53">
        <f>Extension!G20</f>
        <v>0</v>
      </c>
      <c r="D46" s="53">
        <v>84789</v>
      </c>
      <c r="E46" s="40">
        <f t="shared" si="0"/>
        <v>84789</v>
      </c>
      <c r="F46" s="38"/>
    </row>
    <row r="47" spans="1:6">
      <c r="A47" s="38" t="s">
        <v>22</v>
      </c>
      <c r="B47" s="38" t="s">
        <v>92</v>
      </c>
      <c r="C47" s="39" t="e">
        <f>Extension!#REF!</f>
        <v>#REF!</v>
      </c>
      <c r="D47" s="39">
        <v>17083</v>
      </c>
      <c r="E47" s="40" t="e">
        <f t="shared" si="0"/>
        <v>#REF!</v>
      </c>
    </row>
    <row r="48" spans="1:6">
      <c r="A48" s="38" t="s">
        <v>22</v>
      </c>
      <c r="B48" s="38" t="s">
        <v>95</v>
      </c>
      <c r="C48" s="39">
        <f>Extension!H20</f>
        <v>68321.94</v>
      </c>
      <c r="D48" s="39">
        <v>111031</v>
      </c>
      <c r="E48" s="40">
        <f t="shared" si="0"/>
        <v>42709.06</v>
      </c>
    </row>
    <row r="49" spans="1:6">
      <c r="A49" s="38" t="s">
        <v>22</v>
      </c>
      <c r="B49" s="38" t="s">
        <v>23</v>
      </c>
      <c r="C49" s="39">
        <f>Extension!I20</f>
        <v>0</v>
      </c>
      <c r="D49" s="39">
        <v>0</v>
      </c>
      <c r="E49" s="40">
        <f t="shared" si="0"/>
        <v>0</v>
      </c>
    </row>
    <row r="50" spans="1:6">
      <c r="A50" s="38" t="s">
        <v>22</v>
      </c>
      <c r="B50" s="38" t="s">
        <v>69</v>
      </c>
      <c r="C50" s="39">
        <f>Extension!J20</f>
        <v>0</v>
      </c>
      <c r="D50" s="39">
        <v>0</v>
      </c>
      <c r="E50" s="40">
        <f t="shared" si="0"/>
        <v>0</v>
      </c>
    </row>
    <row r="51" spans="1:6">
      <c r="A51" s="38" t="s">
        <v>22</v>
      </c>
      <c r="B51" s="38" t="s">
        <v>11</v>
      </c>
      <c r="C51" s="39">
        <f>Extension!M20</f>
        <v>378.43</v>
      </c>
      <c r="D51" s="39">
        <v>146</v>
      </c>
      <c r="E51" s="40">
        <f t="shared" si="0"/>
        <v>-232.43</v>
      </c>
    </row>
    <row r="52" spans="1:6">
      <c r="A52" s="38" t="s">
        <v>22</v>
      </c>
      <c r="B52" s="38" t="s">
        <v>94</v>
      </c>
      <c r="C52" s="39">
        <f>Extension!N20</f>
        <v>0</v>
      </c>
      <c r="D52" s="39">
        <v>0</v>
      </c>
      <c r="E52" s="40">
        <f t="shared" si="0"/>
        <v>0</v>
      </c>
      <c r="F52" s="38"/>
    </row>
    <row r="53" spans="1:6">
      <c r="A53" s="38" t="s">
        <v>22</v>
      </c>
      <c r="B53" s="38" t="s">
        <v>93</v>
      </c>
      <c r="C53" s="39">
        <f>Extension!O20</f>
        <v>0</v>
      </c>
      <c r="D53" s="39">
        <v>0</v>
      </c>
      <c r="E53" s="40">
        <f t="shared" si="0"/>
        <v>0</v>
      </c>
    </row>
    <row r="54" spans="1:6">
      <c r="A54" s="38" t="s">
        <v>104</v>
      </c>
      <c r="B54" s="38" t="s">
        <v>91</v>
      </c>
      <c r="C54" s="39">
        <f>Extension!B22</f>
        <v>3943.74</v>
      </c>
      <c r="D54" s="39">
        <v>-55</v>
      </c>
      <c r="E54" s="40">
        <f t="shared" si="0"/>
        <v>-3998.74</v>
      </c>
      <c r="F54" s="38"/>
    </row>
    <row r="55" spans="1:6">
      <c r="A55" s="38" t="s">
        <v>104</v>
      </c>
      <c r="B55" s="38" t="s">
        <v>6</v>
      </c>
      <c r="C55" s="39">
        <f>Extension!C22</f>
        <v>38415.68</v>
      </c>
      <c r="D55" s="39">
        <v>56861</v>
      </c>
      <c r="E55" s="40">
        <f t="shared" si="0"/>
        <v>18445.32</v>
      </c>
    </row>
    <row r="56" spans="1:6">
      <c r="A56" s="38" t="s">
        <v>104</v>
      </c>
      <c r="B56" s="38" t="s">
        <v>100</v>
      </c>
      <c r="C56" s="39">
        <f>Extension!D22</f>
        <v>23994.42</v>
      </c>
      <c r="D56" s="39">
        <v>0</v>
      </c>
      <c r="E56" s="40">
        <f t="shared" si="0"/>
        <v>-23994.42</v>
      </c>
    </row>
    <row r="57" spans="1:6">
      <c r="A57" s="38" t="s">
        <v>104</v>
      </c>
      <c r="B57" s="38" t="s">
        <v>8</v>
      </c>
      <c r="C57" s="39">
        <f>Extension!E22</f>
        <v>0</v>
      </c>
      <c r="D57" s="39">
        <v>0</v>
      </c>
      <c r="E57" s="40">
        <f t="shared" si="0"/>
        <v>0</v>
      </c>
    </row>
    <row r="58" spans="1:6">
      <c r="A58" s="38" t="s">
        <v>104</v>
      </c>
      <c r="B58" s="38" t="s">
        <v>9</v>
      </c>
      <c r="C58" s="39">
        <f>Extension!F22</f>
        <v>5577.37</v>
      </c>
      <c r="D58" s="39">
        <v>0</v>
      </c>
      <c r="E58" s="40">
        <f t="shared" si="0"/>
        <v>-5577.37</v>
      </c>
      <c r="F58" s="38"/>
    </row>
    <row r="59" spans="1:6">
      <c r="A59" s="38" t="s">
        <v>104</v>
      </c>
      <c r="B59" s="38" t="s">
        <v>10</v>
      </c>
      <c r="C59" s="39">
        <f>Extension!G22</f>
        <v>0</v>
      </c>
      <c r="D59" s="39">
        <v>19060</v>
      </c>
      <c r="E59" s="40">
        <f t="shared" si="0"/>
        <v>19060</v>
      </c>
    </row>
    <row r="60" spans="1:6">
      <c r="A60" s="38" t="s">
        <v>104</v>
      </c>
      <c r="B60" s="38" t="s">
        <v>92</v>
      </c>
      <c r="C60" s="39" t="e">
        <f>Extension!#REF!</f>
        <v>#REF!</v>
      </c>
      <c r="D60" s="39">
        <v>3620</v>
      </c>
      <c r="E60" s="40" t="e">
        <f t="shared" si="0"/>
        <v>#REF!</v>
      </c>
    </row>
    <row r="61" spans="1:6">
      <c r="A61" s="38" t="s">
        <v>104</v>
      </c>
      <c r="B61" s="38" t="s">
        <v>95</v>
      </c>
      <c r="C61" s="39">
        <f>Extension!H22</f>
        <v>0</v>
      </c>
      <c r="D61" s="39">
        <v>0</v>
      </c>
      <c r="E61" s="40">
        <f t="shared" si="0"/>
        <v>0</v>
      </c>
    </row>
    <row r="62" spans="1:6">
      <c r="A62" s="38" t="s">
        <v>104</v>
      </c>
      <c r="B62" s="38" t="s">
        <v>23</v>
      </c>
      <c r="C62" s="39">
        <f>Extension!I22</f>
        <v>0</v>
      </c>
      <c r="D62" s="39">
        <v>0</v>
      </c>
      <c r="E62" s="40">
        <f t="shared" si="0"/>
        <v>0</v>
      </c>
    </row>
    <row r="63" spans="1:6">
      <c r="A63" s="38" t="s">
        <v>104</v>
      </c>
      <c r="B63" s="38" t="s">
        <v>69</v>
      </c>
      <c r="C63" s="39">
        <f>Extension!J22</f>
        <v>0</v>
      </c>
      <c r="D63" s="39">
        <v>0</v>
      </c>
      <c r="E63" s="40">
        <f t="shared" si="0"/>
        <v>0</v>
      </c>
    </row>
    <row r="64" spans="1:6">
      <c r="A64" s="38" t="s">
        <v>104</v>
      </c>
      <c r="B64" s="38" t="s">
        <v>11</v>
      </c>
      <c r="C64" s="39">
        <f>Extension!M22</f>
        <v>0</v>
      </c>
      <c r="D64" s="39">
        <v>0</v>
      </c>
      <c r="E64" s="40">
        <f t="shared" si="0"/>
        <v>0</v>
      </c>
    </row>
    <row r="65" spans="1:6">
      <c r="A65" s="38" t="s">
        <v>104</v>
      </c>
      <c r="B65" s="38" t="s">
        <v>94</v>
      </c>
      <c r="C65" s="39">
        <f>Extension!N22</f>
        <v>0</v>
      </c>
      <c r="D65" s="39">
        <v>0</v>
      </c>
      <c r="E65" s="40">
        <f t="shared" si="0"/>
        <v>0</v>
      </c>
    </row>
    <row r="66" spans="1:6">
      <c r="A66" s="38" t="s">
        <v>104</v>
      </c>
      <c r="B66" s="38" t="s">
        <v>93</v>
      </c>
      <c r="C66" s="39">
        <f>Extension!O22</f>
        <v>0</v>
      </c>
      <c r="D66" s="39">
        <v>0</v>
      </c>
      <c r="E66" s="40">
        <f t="shared" si="0"/>
        <v>0</v>
      </c>
    </row>
    <row r="67" spans="1:6">
      <c r="A67" s="41" t="s">
        <v>20</v>
      </c>
      <c r="B67" s="41" t="s">
        <v>91</v>
      </c>
      <c r="C67" s="42">
        <f>Extension!B25</f>
        <v>4392126.3099999996</v>
      </c>
      <c r="D67" s="42">
        <v>3683611</v>
      </c>
      <c r="E67" s="43">
        <f t="shared" ref="E67:E130" si="1">D67-C67</f>
        <v>-708515.30999999959</v>
      </c>
      <c r="F67" s="38"/>
    </row>
    <row r="68" spans="1:6">
      <c r="A68" s="38" t="s">
        <v>20</v>
      </c>
      <c r="B68" s="38" t="s">
        <v>6</v>
      </c>
      <c r="C68" s="39">
        <f>Extension!C25</f>
        <v>3374002.92</v>
      </c>
      <c r="D68" s="39">
        <v>2119159</v>
      </c>
      <c r="E68" s="40">
        <f t="shared" si="1"/>
        <v>-1254843.92</v>
      </c>
    </row>
    <row r="69" spans="1:6">
      <c r="A69" s="38" t="s">
        <v>20</v>
      </c>
      <c r="B69" s="38" t="s">
        <v>100</v>
      </c>
      <c r="C69" s="39">
        <f>Extension!D25</f>
        <v>11206.44</v>
      </c>
      <c r="D69" s="39">
        <v>16170</v>
      </c>
      <c r="E69" s="40">
        <f t="shared" si="1"/>
        <v>4963.5599999999995</v>
      </c>
      <c r="F69" s="38"/>
    </row>
    <row r="70" spans="1:6">
      <c r="A70" s="38" t="s">
        <v>20</v>
      </c>
      <c r="B70" s="38" t="s">
        <v>8</v>
      </c>
      <c r="C70" s="39">
        <f>Extension!E25</f>
        <v>65016.78</v>
      </c>
      <c r="D70" s="39">
        <v>108369</v>
      </c>
      <c r="E70" s="40">
        <f t="shared" si="1"/>
        <v>43352.22</v>
      </c>
    </row>
    <row r="71" spans="1:6">
      <c r="A71" s="41" t="s">
        <v>20</v>
      </c>
      <c r="B71" s="41" t="s">
        <v>9</v>
      </c>
      <c r="C71" s="68">
        <f>Extension!F25</f>
        <v>3651440.49</v>
      </c>
      <c r="D71" s="68">
        <v>308524</v>
      </c>
      <c r="E71" s="43">
        <f t="shared" si="1"/>
        <v>-3342916.49</v>
      </c>
      <c r="F71" s="38"/>
    </row>
    <row r="72" spans="1:6">
      <c r="A72" s="38" t="s">
        <v>20</v>
      </c>
      <c r="B72" s="38" t="s">
        <v>10</v>
      </c>
      <c r="C72" s="39">
        <f>Extension!G25</f>
        <v>1137894.46</v>
      </c>
      <c r="D72" s="39">
        <v>839793</v>
      </c>
      <c r="E72" s="40">
        <f t="shared" si="1"/>
        <v>-298101.45999999996</v>
      </c>
    </row>
    <row r="73" spans="1:6">
      <c r="A73" s="38" t="s">
        <v>20</v>
      </c>
      <c r="B73" s="38" t="s">
        <v>92</v>
      </c>
      <c r="C73" s="39" t="e">
        <f>Extension!#REF!</f>
        <v>#REF!</v>
      </c>
      <c r="D73" s="39">
        <v>2090535</v>
      </c>
      <c r="E73" s="40" t="e">
        <f t="shared" si="1"/>
        <v>#REF!</v>
      </c>
    </row>
    <row r="74" spans="1:6">
      <c r="A74" s="38" t="s">
        <v>20</v>
      </c>
      <c r="B74" s="38" t="s">
        <v>95</v>
      </c>
      <c r="C74" s="39">
        <f>Extension!H25</f>
        <v>42117.43</v>
      </c>
      <c r="D74" s="39">
        <v>17126</v>
      </c>
      <c r="E74" s="40">
        <f t="shared" si="1"/>
        <v>-24991.43</v>
      </c>
    </row>
    <row r="75" spans="1:6">
      <c r="A75" s="38" t="s">
        <v>20</v>
      </c>
      <c r="B75" s="38" t="s">
        <v>23</v>
      </c>
      <c r="C75" s="39">
        <f>Extension!I25</f>
        <v>0</v>
      </c>
      <c r="D75" s="39">
        <v>0</v>
      </c>
      <c r="E75" s="40">
        <f t="shared" si="1"/>
        <v>0</v>
      </c>
    </row>
    <row r="76" spans="1:6">
      <c r="A76" s="38" t="s">
        <v>20</v>
      </c>
      <c r="B76" s="38" t="s">
        <v>69</v>
      </c>
      <c r="C76" s="39">
        <f>Extension!J25</f>
        <v>0</v>
      </c>
      <c r="D76" s="39">
        <v>0</v>
      </c>
      <c r="E76" s="40">
        <f t="shared" si="1"/>
        <v>0</v>
      </c>
    </row>
    <row r="77" spans="1:6">
      <c r="A77" s="38" t="s">
        <v>20</v>
      </c>
      <c r="B77" s="38" t="s">
        <v>11</v>
      </c>
      <c r="C77" s="39">
        <f>Extension!M25</f>
        <v>571725.59</v>
      </c>
      <c r="D77" s="39">
        <v>377039</v>
      </c>
      <c r="E77" s="40">
        <f t="shared" si="1"/>
        <v>-194686.58999999997</v>
      </c>
    </row>
    <row r="78" spans="1:6">
      <c r="A78" s="38" t="s">
        <v>20</v>
      </c>
      <c r="B78" s="38" t="s">
        <v>94</v>
      </c>
      <c r="C78" s="39">
        <f>Extension!N25</f>
        <v>0</v>
      </c>
      <c r="D78" s="39">
        <v>789</v>
      </c>
      <c r="E78" s="40">
        <f t="shared" si="1"/>
        <v>789</v>
      </c>
    </row>
    <row r="79" spans="1:6">
      <c r="A79" s="38" t="s">
        <v>20</v>
      </c>
      <c r="B79" s="38" t="s">
        <v>93</v>
      </c>
      <c r="C79" s="39">
        <f>Extension!O25</f>
        <v>148422.16</v>
      </c>
      <c r="D79" s="39">
        <v>0</v>
      </c>
      <c r="E79" s="40">
        <f t="shared" si="1"/>
        <v>-148422.16</v>
      </c>
    </row>
    <row r="80" spans="1:6">
      <c r="A80" s="38" t="s">
        <v>105</v>
      </c>
      <c r="B80" s="38" t="s">
        <v>91</v>
      </c>
      <c r="C80" s="39">
        <f>Extension!B27</f>
        <v>238500.99</v>
      </c>
      <c r="D80" s="39">
        <v>228142</v>
      </c>
      <c r="E80" s="40">
        <f t="shared" si="1"/>
        <v>-10358.989999999991</v>
      </c>
    </row>
    <row r="81" spans="1:5">
      <c r="A81" s="38" t="s">
        <v>105</v>
      </c>
      <c r="B81" s="38" t="s">
        <v>6</v>
      </c>
      <c r="C81" s="39">
        <f>Extension!C27</f>
        <v>545598.89</v>
      </c>
      <c r="D81" s="39">
        <v>495883</v>
      </c>
      <c r="E81" s="40">
        <f t="shared" si="1"/>
        <v>-49715.890000000014</v>
      </c>
    </row>
    <row r="82" spans="1:5">
      <c r="A82" s="38" t="s">
        <v>105</v>
      </c>
      <c r="B82" s="38" t="s">
        <v>100</v>
      </c>
      <c r="C82" s="39">
        <f>Extension!D27</f>
        <v>3263.25</v>
      </c>
      <c r="D82" s="39">
        <v>4787</v>
      </c>
      <c r="E82" s="40">
        <f t="shared" si="1"/>
        <v>1523.75</v>
      </c>
    </row>
    <row r="83" spans="1:5">
      <c r="A83" s="38" t="s">
        <v>105</v>
      </c>
      <c r="B83" s="38" t="s">
        <v>8</v>
      </c>
      <c r="C83" s="39">
        <f>Extension!E27</f>
        <v>18002.560000000001</v>
      </c>
      <c r="D83" s="39">
        <v>31531</v>
      </c>
      <c r="E83" s="40">
        <f t="shared" si="1"/>
        <v>13528.439999999999</v>
      </c>
    </row>
    <row r="84" spans="1:5">
      <c r="A84" s="38" t="s">
        <v>105</v>
      </c>
      <c r="B84" s="38" t="s">
        <v>9</v>
      </c>
      <c r="C84" s="39">
        <f>Extension!F27</f>
        <v>761332.86</v>
      </c>
      <c r="D84" s="39">
        <v>21850</v>
      </c>
      <c r="E84" s="40">
        <f t="shared" si="1"/>
        <v>-739482.86</v>
      </c>
    </row>
    <row r="85" spans="1:5">
      <c r="A85" s="38" t="s">
        <v>105</v>
      </c>
      <c r="B85" s="38" t="s">
        <v>10</v>
      </c>
      <c r="C85" s="39">
        <f>Extension!G27</f>
        <v>141326.39000000001</v>
      </c>
      <c r="D85" s="39">
        <v>155897</v>
      </c>
      <c r="E85" s="40">
        <f t="shared" si="1"/>
        <v>14570.609999999986</v>
      </c>
    </row>
    <row r="86" spans="1:5">
      <c r="A86" s="38" t="s">
        <v>105</v>
      </c>
      <c r="B86" s="38" t="s">
        <v>92</v>
      </c>
      <c r="C86" s="39" t="e">
        <f>Extension!#REF!</f>
        <v>#REF!</v>
      </c>
      <c r="D86" s="39">
        <v>530856</v>
      </c>
      <c r="E86" s="40" t="e">
        <f t="shared" si="1"/>
        <v>#REF!</v>
      </c>
    </row>
    <row r="87" spans="1:5">
      <c r="A87" s="38" t="s">
        <v>105</v>
      </c>
      <c r="B87" s="38" t="s">
        <v>95</v>
      </c>
      <c r="C87" s="39">
        <f>Extension!H27</f>
        <v>15746.51</v>
      </c>
      <c r="D87" s="39">
        <v>1713</v>
      </c>
      <c r="E87" s="40">
        <f t="shared" si="1"/>
        <v>-14033.51</v>
      </c>
    </row>
    <row r="88" spans="1:5">
      <c r="A88" s="38" t="s">
        <v>105</v>
      </c>
      <c r="B88" s="38" t="s">
        <v>23</v>
      </c>
      <c r="C88" s="39">
        <f>Extension!I27</f>
        <v>0</v>
      </c>
      <c r="D88" s="39">
        <v>0</v>
      </c>
      <c r="E88" s="40">
        <f t="shared" si="1"/>
        <v>0</v>
      </c>
    </row>
    <row r="89" spans="1:5">
      <c r="A89" s="38" t="s">
        <v>105</v>
      </c>
      <c r="B89" s="38" t="s">
        <v>69</v>
      </c>
      <c r="C89" s="39">
        <f>Extension!J27</f>
        <v>0</v>
      </c>
      <c r="D89" s="39">
        <v>0</v>
      </c>
      <c r="E89" s="40">
        <f t="shared" si="1"/>
        <v>0</v>
      </c>
    </row>
    <row r="90" spans="1:5">
      <c r="A90" s="38" t="s">
        <v>105</v>
      </c>
      <c r="B90" s="38" t="s">
        <v>11</v>
      </c>
      <c r="C90" s="39">
        <f>Extension!M27</f>
        <v>238347.39</v>
      </c>
      <c r="D90" s="39">
        <v>162835</v>
      </c>
      <c r="E90" s="40">
        <f t="shared" si="1"/>
        <v>-75512.390000000014</v>
      </c>
    </row>
    <row r="91" spans="1:5">
      <c r="A91" s="38" t="s">
        <v>105</v>
      </c>
      <c r="B91" s="38" t="s">
        <v>94</v>
      </c>
      <c r="C91" s="39">
        <f>Extension!N27</f>
        <v>0</v>
      </c>
      <c r="D91" s="39">
        <v>323</v>
      </c>
      <c r="E91" s="40">
        <f t="shared" si="1"/>
        <v>323</v>
      </c>
    </row>
    <row r="92" spans="1:5">
      <c r="A92" s="38" t="s">
        <v>105</v>
      </c>
      <c r="B92" s="38" t="s">
        <v>93</v>
      </c>
      <c r="C92" s="39">
        <f>Extension!O27</f>
        <v>11056.56</v>
      </c>
      <c r="D92" s="39">
        <v>0</v>
      </c>
      <c r="E92" s="40">
        <f t="shared" si="1"/>
        <v>-11056.56</v>
      </c>
    </row>
    <row r="93" spans="1:5">
      <c r="A93" s="41" t="s">
        <v>21</v>
      </c>
      <c r="B93" s="41" t="s">
        <v>91</v>
      </c>
      <c r="C93" s="68">
        <f>Extension!B30</f>
        <v>1194777.8600000001</v>
      </c>
      <c r="D93" s="68">
        <v>1259872</v>
      </c>
      <c r="E93" s="43">
        <f t="shared" si="1"/>
        <v>65094.139999999898</v>
      </c>
    </row>
    <row r="94" spans="1:5">
      <c r="A94" s="38" t="s">
        <v>21</v>
      </c>
      <c r="B94" s="38" t="s">
        <v>6</v>
      </c>
      <c r="C94" s="39">
        <f>Extension!C30</f>
        <v>196792.76</v>
      </c>
      <c r="D94" s="39">
        <v>524771</v>
      </c>
      <c r="E94" s="40">
        <f t="shared" si="1"/>
        <v>327978.23999999999</v>
      </c>
    </row>
    <row r="95" spans="1:5">
      <c r="A95" s="38" t="s">
        <v>21</v>
      </c>
      <c r="B95" s="38" t="s">
        <v>100</v>
      </c>
      <c r="C95" s="39">
        <f>Extension!D30</f>
        <v>0</v>
      </c>
      <c r="D95" s="39">
        <v>0</v>
      </c>
      <c r="E95" s="40">
        <f t="shared" si="1"/>
        <v>0</v>
      </c>
    </row>
    <row r="96" spans="1:5">
      <c r="A96" s="38" t="s">
        <v>21</v>
      </c>
      <c r="B96" s="38" t="s">
        <v>8</v>
      </c>
      <c r="C96" s="39">
        <f>Extension!E30</f>
        <v>178.75</v>
      </c>
      <c r="D96" s="39">
        <v>11391</v>
      </c>
      <c r="E96" s="40">
        <f t="shared" si="1"/>
        <v>11212.25</v>
      </c>
    </row>
    <row r="97" spans="1:5">
      <c r="A97" s="38" t="s">
        <v>21</v>
      </c>
      <c r="B97" s="38" t="s">
        <v>9</v>
      </c>
      <c r="C97" s="39">
        <f>Extension!F30</f>
        <v>85913.76</v>
      </c>
      <c r="D97" s="39">
        <v>40648</v>
      </c>
      <c r="E97" s="40">
        <f t="shared" si="1"/>
        <v>-45265.759999999995</v>
      </c>
    </row>
    <row r="98" spans="1:5">
      <c r="A98" s="38" t="s">
        <v>21</v>
      </c>
      <c r="B98" s="38" t="s">
        <v>10</v>
      </c>
      <c r="C98" s="39">
        <f>Extension!G30</f>
        <v>578493.86</v>
      </c>
      <c r="D98" s="39">
        <v>1567187</v>
      </c>
      <c r="E98" s="40">
        <f t="shared" si="1"/>
        <v>988693.14</v>
      </c>
    </row>
    <row r="99" spans="1:5">
      <c r="A99" s="41" t="s">
        <v>21</v>
      </c>
      <c r="B99" s="41" t="s">
        <v>92</v>
      </c>
      <c r="C99" s="68" t="e">
        <f>Extension!#REF!</f>
        <v>#REF!</v>
      </c>
      <c r="D99" s="68">
        <v>501374</v>
      </c>
      <c r="E99" s="43" t="e">
        <f t="shared" si="1"/>
        <v>#REF!</v>
      </c>
    </row>
    <row r="100" spans="1:5">
      <c r="A100" s="38" t="s">
        <v>21</v>
      </c>
      <c r="B100" s="38" t="s">
        <v>95</v>
      </c>
      <c r="C100" s="39">
        <f>Extension!H30</f>
        <v>77787.47</v>
      </c>
      <c r="D100" s="39">
        <v>72752</v>
      </c>
      <c r="E100" s="40">
        <f t="shared" si="1"/>
        <v>-5035.4700000000012</v>
      </c>
    </row>
    <row r="101" spans="1:5">
      <c r="A101" s="38" t="s">
        <v>21</v>
      </c>
      <c r="B101" s="38" t="s">
        <v>23</v>
      </c>
      <c r="C101" s="39">
        <f>Extension!I30</f>
        <v>0</v>
      </c>
      <c r="D101" s="39">
        <v>0</v>
      </c>
      <c r="E101" s="40">
        <f t="shared" si="1"/>
        <v>0</v>
      </c>
    </row>
    <row r="102" spans="1:5">
      <c r="A102" s="38" t="s">
        <v>21</v>
      </c>
      <c r="B102" s="38" t="s">
        <v>69</v>
      </c>
      <c r="C102" s="39">
        <f>Extension!J30</f>
        <v>0</v>
      </c>
      <c r="D102" s="39">
        <v>0</v>
      </c>
      <c r="E102" s="40">
        <f t="shared" si="1"/>
        <v>0</v>
      </c>
    </row>
    <row r="103" spans="1:5">
      <c r="A103" s="38" t="s">
        <v>21</v>
      </c>
      <c r="B103" s="38" t="s">
        <v>11</v>
      </c>
      <c r="C103" s="39">
        <f>Extension!M30</f>
        <v>0</v>
      </c>
      <c r="D103" s="39">
        <v>0</v>
      </c>
      <c r="E103" s="40">
        <f t="shared" si="1"/>
        <v>0</v>
      </c>
    </row>
    <row r="104" spans="1:5">
      <c r="A104" s="38" t="s">
        <v>21</v>
      </c>
      <c r="B104" s="38" t="s">
        <v>94</v>
      </c>
      <c r="C104" s="39">
        <f>Extension!N30</f>
        <v>0</v>
      </c>
      <c r="D104" s="39">
        <v>0</v>
      </c>
      <c r="E104" s="40">
        <f t="shared" si="1"/>
        <v>0</v>
      </c>
    </row>
    <row r="105" spans="1:5">
      <c r="A105" s="38" t="s">
        <v>21</v>
      </c>
      <c r="B105" s="38" t="s">
        <v>93</v>
      </c>
      <c r="C105" s="39">
        <f>Extension!O30</f>
        <v>0</v>
      </c>
      <c r="D105" s="39">
        <v>0</v>
      </c>
      <c r="E105" s="40">
        <f t="shared" si="1"/>
        <v>0</v>
      </c>
    </row>
    <row r="106" spans="1:5">
      <c r="A106" s="38" t="s">
        <v>106</v>
      </c>
      <c r="B106" s="38" t="s">
        <v>91</v>
      </c>
      <c r="C106" s="39">
        <f>Extension!B32</f>
        <v>118528.47</v>
      </c>
      <c r="D106" s="39">
        <v>140849</v>
      </c>
      <c r="E106" s="40">
        <f t="shared" si="1"/>
        <v>22320.53</v>
      </c>
    </row>
    <row r="107" spans="1:5">
      <c r="A107" s="38" t="s">
        <v>106</v>
      </c>
      <c r="B107" s="38" t="s">
        <v>6</v>
      </c>
      <c r="C107" s="39">
        <f>Extension!C32</f>
        <v>4786.82</v>
      </c>
      <c r="D107" s="39">
        <v>7919</v>
      </c>
      <c r="E107" s="40">
        <f t="shared" si="1"/>
        <v>3132.1800000000003</v>
      </c>
    </row>
    <row r="108" spans="1:5">
      <c r="A108" s="38" t="s">
        <v>106</v>
      </c>
      <c r="B108" s="38" t="s">
        <v>100</v>
      </c>
      <c r="C108" s="39">
        <f>Extension!D32</f>
        <v>0</v>
      </c>
      <c r="D108" s="39">
        <v>0</v>
      </c>
      <c r="E108" s="40">
        <f t="shared" si="1"/>
        <v>0</v>
      </c>
    </row>
    <row r="109" spans="1:5">
      <c r="A109" s="38" t="s">
        <v>106</v>
      </c>
      <c r="B109" s="38" t="s">
        <v>8</v>
      </c>
      <c r="C109" s="39">
        <f>Extension!E32</f>
        <v>0</v>
      </c>
      <c r="D109" s="39">
        <v>0</v>
      </c>
      <c r="E109" s="40">
        <f t="shared" si="1"/>
        <v>0</v>
      </c>
    </row>
    <row r="110" spans="1:5">
      <c r="A110" s="38" t="s">
        <v>106</v>
      </c>
      <c r="B110" s="38" t="s">
        <v>9</v>
      </c>
      <c r="C110" s="39">
        <f>Extension!F32</f>
        <v>11857.78</v>
      </c>
      <c r="D110" s="39">
        <v>4011</v>
      </c>
      <c r="E110" s="40">
        <f t="shared" si="1"/>
        <v>-7846.7800000000007</v>
      </c>
    </row>
    <row r="111" spans="1:5">
      <c r="A111" s="38" t="s">
        <v>106</v>
      </c>
      <c r="B111" s="38" t="s">
        <v>10</v>
      </c>
      <c r="C111" s="39">
        <f>Extension!G32</f>
        <v>47025.440000000002</v>
      </c>
      <c r="D111" s="39">
        <v>96289</v>
      </c>
      <c r="E111" s="40">
        <f t="shared" si="1"/>
        <v>49263.56</v>
      </c>
    </row>
    <row r="112" spans="1:5">
      <c r="A112" s="38" t="s">
        <v>106</v>
      </c>
      <c r="B112" s="38" t="s">
        <v>92</v>
      </c>
      <c r="C112" s="39" t="e">
        <f>Extension!#REF!</f>
        <v>#REF!</v>
      </c>
      <c r="D112" s="39">
        <v>177792</v>
      </c>
      <c r="E112" s="40" t="e">
        <f t="shared" si="1"/>
        <v>#REF!</v>
      </c>
    </row>
    <row r="113" spans="1:6">
      <c r="A113" s="38" t="s">
        <v>106</v>
      </c>
      <c r="B113" s="38" t="s">
        <v>95</v>
      </c>
      <c r="C113" s="39">
        <f>Extension!H32</f>
        <v>0</v>
      </c>
      <c r="D113" s="39">
        <v>0</v>
      </c>
      <c r="E113" s="40">
        <f t="shared" si="1"/>
        <v>0</v>
      </c>
    </row>
    <row r="114" spans="1:6">
      <c r="A114" s="38" t="s">
        <v>106</v>
      </c>
      <c r="B114" s="38" t="s">
        <v>23</v>
      </c>
      <c r="C114" s="39">
        <f>Extension!I32</f>
        <v>0</v>
      </c>
      <c r="D114" s="39">
        <v>0</v>
      </c>
      <c r="E114" s="40">
        <f t="shared" si="1"/>
        <v>0</v>
      </c>
    </row>
    <row r="115" spans="1:6">
      <c r="A115" s="38" t="s">
        <v>106</v>
      </c>
      <c r="B115" s="38" t="s">
        <v>69</v>
      </c>
      <c r="C115" s="39">
        <f>Extension!J32</f>
        <v>0</v>
      </c>
      <c r="D115" s="39">
        <v>0</v>
      </c>
      <c r="E115" s="40">
        <f t="shared" si="1"/>
        <v>0</v>
      </c>
    </row>
    <row r="116" spans="1:6">
      <c r="A116" s="38" t="s">
        <v>106</v>
      </c>
      <c r="B116" s="38" t="s">
        <v>11</v>
      </c>
      <c r="C116" s="39">
        <f>Extension!M32</f>
        <v>0</v>
      </c>
      <c r="D116" s="39">
        <v>0</v>
      </c>
      <c r="E116" s="40">
        <f t="shared" si="1"/>
        <v>0</v>
      </c>
    </row>
    <row r="117" spans="1:6">
      <c r="A117" s="38" t="s">
        <v>106</v>
      </c>
      <c r="B117" s="38" t="s">
        <v>94</v>
      </c>
      <c r="C117" s="39">
        <f>Extension!N32</f>
        <v>0</v>
      </c>
      <c r="D117" s="39">
        <v>0</v>
      </c>
      <c r="E117" s="40">
        <f t="shared" si="1"/>
        <v>0</v>
      </c>
    </row>
    <row r="118" spans="1:6">
      <c r="A118" s="38" t="s">
        <v>106</v>
      </c>
      <c r="B118" s="38" t="s">
        <v>93</v>
      </c>
      <c r="C118" s="39">
        <f>Extension!O32</f>
        <v>0</v>
      </c>
      <c r="D118" s="39">
        <v>0</v>
      </c>
      <c r="E118" s="40">
        <f t="shared" si="1"/>
        <v>0</v>
      </c>
    </row>
    <row r="119" spans="1:6">
      <c r="A119" s="38" t="s">
        <v>101</v>
      </c>
      <c r="B119" s="38" t="s">
        <v>91</v>
      </c>
      <c r="C119" s="39">
        <f>Extension!B34</f>
        <v>0</v>
      </c>
      <c r="D119" s="39">
        <v>0</v>
      </c>
      <c r="E119" s="40">
        <f t="shared" si="1"/>
        <v>0</v>
      </c>
    </row>
    <row r="120" spans="1:6">
      <c r="A120" s="38" t="s">
        <v>101</v>
      </c>
      <c r="B120" s="38" t="s">
        <v>6</v>
      </c>
      <c r="C120" s="39">
        <f>Extension!C34</f>
        <v>7362967.9900000002</v>
      </c>
      <c r="D120" s="39">
        <v>7621600</v>
      </c>
      <c r="E120" s="40">
        <f t="shared" si="1"/>
        <v>258632.00999999978</v>
      </c>
      <c r="F120" s="38"/>
    </row>
    <row r="121" spans="1:6">
      <c r="A121" s="38" t="s">
        <v>101</v>
      </c>
      <c r="B121" s="38" t="s">
        <v>100</v>
      </c>
      <c r="C121" s="39">
        <f>Extension!D34</f>
        <v>0</v>
      </c>
      <c r="D121" s="39">
        <v>0</v>
      </c>
      <c r="E121" s="40">
        <f t="shared" si="1"/>
        <v>0</v>
      </c>
    </row>
    <row r="122" spans="1:6">
      <c r="A122" s="38" t="s">
        <v>101</v>
      </c>
      <c r="B122" s="38" t="s">
        <v>8</v>
      </c>
      <c r="C122" s="39">
        <f>Extension!E34</f>
        <v>0</v>
      </c>
      <c r="D122" s="39">
        <v>0</v>
      </c>
      <c r="E122" s="40">
        <f t="shared" si="1"/>
        <v>0</v>
      </c>
    </row>
    <row r="123" spans="1:6">
      <c r="A123" s="38" t="s">
        <v>101</v>
      </c>
      <c r="B123" s="38" t="s">
        <v>9</v>
      </c>
      <c r="C123" s="39">
        <f>Extension!F34</f>
        <v>0</v>
      </c>
      <c r="D123" s="39">
        <v>0</v>
      </c>
      <c r="E123" s="40">
        <f t="shared" si="1"/>
        <v>0</v>
      </c>
    </row>
    <row r="124" spans="1:6">
      <c r="A124" s="38" t="s">
        <v>101</v>
      </c>
      <c r="B124" s="38" t="s">
        <v>10</v>
      </c>
      <c r="C124" s="39">
        <f>Extension!G34</f>
        <v>0</v>
      </c>
      <c r="D124" s="39">
        <v>0</v>
      </c>
      <c r="E124" s="40">
        <f t="shared" si="1"/>
        <v>0</v>
      </c>
    </row>
    <row r="125" spans="1:6">
      <c r="A125" s="38" t="s">
        <v>101</v>
      </c>
      <c r="B125" s="38" t="s">
        <v>92</v>
      </c>
      <c r="C125" s="39" t="e">
        <f>Extension!#REF!</f>
        <v>#REF!</v>
      </c>
      <c r="D125" s="39">
        <v>0</v>
      </c>
      <c r="E125" s="40" t="e">
        <f t="shared" si="1"/>
        <v>#REF!</v>
      </c>
    </row>
    <row r="126" spans="1:6">
      <c r="A126" s="38" t="s">
        <v>101</v>
      </c>
      <c r="B126" s="38" t="s">
        <v>95</v>
      </c>
      <c r="C126" s="39">
        <f>Extension!H34</f>
        <v>0</v>
      </c>
      <c r="D126" s="39">
        <v>0</v>
      </c>
      <c r="E126" s="40">
        <f t="shared" si="1"/>
        <v>0</v>
      </c>
    </row>
    <row r="127" spans="1:6">
      <c r="A127" s="38" t="s">
        <v>101</v>
      </c>
      <c r="B127" s="38" t="s">
        <v>23</v>
      </c>
      <c r="C127" s="39">
        <f>Extension!I34</f>
        <v>0</v>
      </c>
      <c r="D127" s="39">
        <v>0</v>
      </c>
      <c r="E127" s="40">
        <f t="shared" si="1"/>
        <v>0</v>
      </c>
    </row>
    <row r="128" spans="1:6">
      <c r="A128" s="38" t="s">
        <v>101</v>
      </c>
      <c r="B128" s="38" t="s">
        <v>69</v>
      </c>
      <c r="C128" s="39">
        <f>Extension!J34</f>
        <v>0</v>
      </c>
      <c r="D128" s="39">
        <v>0</v>
      </c>
      <c r="E128" s="40">
        <f t="shared" si="1"/>
        <v>0</v>
      </c>
    </row>
    <row r="129" spans="1:5">
      <c r="A129" s="38" t="s">
        <v>101</v>
      </c>
      <c r="B129" s="38" t="s">
        <v>11</v>
      </c>
      <c r="C129" s="39">
        <f>Extension!M34</f>
        <v>0</v>
      </c>
      <c r="D129" s="39">
        <v>0</v>
      </c>
      <c r="E129" s="40">
        <f t="shared" si="1"/>
        <v>0</v>
      </c>
    </row>
    <row r="130" spans="1:5">
      <c r="A130" s="38" t="s">
        <v>101</v>
      </c>
      <c r="B130" s="38" t="s">
        <v>94</v>
      </c>
      <c r="C130" s="39">
        <f>Extension!N34</f>
        <v>0</v>
      </c>
      <c r="D130" s="39">
        <v>0</v>
      </c>
      <c r="E130" s="40">
        <f t="shared" si="1"/>
        <v>0</v>
      </c>
    </row>
    <row r="131" spans="1:5">
      <c r="A131" s="38" t="s">
        <v>101</v>
      </c>
      <c r="B131" s="38" t="s">
        <v>93</v>
      </c>
      <c r="C131" s="39">
        <f>Extension!O34</f>
        <v>0</v>
      </c>
      <c r="D131" s="39">
        <v>0</v>
      </c>
      <c r="E131" s="40">
        <f>D131-C131</f>
        <v>0</v>
      </c>
    </row>
    <row r="132" spans="1:5">
      <c r="B132" s="38"/>
      <c r="C132" s="39" t="e">
        <f>SUM(C2:C131)</f>
        <v>#REF!</v>
      </c>
      <c r="D132" s="39">
        <f>SUM(D2:D131)</f>
        <v>72648202</v>
      </c>
      <c r="E132" s="39" t="e">
        <f>SUM(E2:E131)</f>
        <v>#REF!</v>
      </c>
    </row>
    <row r="133" spans="1:5">
      <c r="B133" s="38"/>
    </row>
    <row r="134" spans="1:5">
      <c r="B134" s="38"/>
    </row>
    <row r="135" spans="1:5">
      <c r="B135" s="38"/>
    </row>
    <row r="136" spans="1:5">
      <c r="B136" s="38"/>
    </row>
    <row r="137" spans="1:5">
      <c r="B137" s="38"/>
    </row>
    <row r="138" spans="1:5">
      <c r="B138" s="38"/>
    </row>
    <row r="139" spans="1:5">
      <c r="B139" s="38"/>
    </row>
    <row r="140" spans="1:5">
      <c r="B140" s="38"/>
    </row>
    <row r="141" spans="1:5">
      <c r="B141" s="38"/>
    </row>
    <row r="142" spans="1:5">
      <c r="B142" s="38"/>
    </row>
    <row r="143" spans="1:5">
      <c r="B143" s="38"/>
    </row>
    <row r="144" spans="1:5">
      <c r="B144" s="38"/>
    </row>
    <row r="145" spans="2:2">
      <c r="B145" s="38"/>
    </row>
    <row r="146" spans="2:2">
      <c r="B146" s="38"/>
    </row>
    <row r="147" spans="2:2">
      <c r="B147" s="38"/>
    </row>
    <row r="148" spans="2:2">
      <c r="B148" s="38"/>
    </row>
    <row r="149" spans="2:2">
      <c r="B149" s="38"/>
    </row>
    <row r="150" spans="2:2">
      <c r="B150" s="38"/>
    </row>
    <row r="151" spans="2:2">
      <c r="B151" s="38"/>
    </row>
    <row r="152" spans="2:2">
      <c r="B152" s="38"/>
    </row>
    <row r="153" spans="2:2">
      <c r="B153" s="38"/>
    </row>
    <row r="154" spans="2:2">
      <c r="B154" s="38"/>
    </row>
    <row r="155" spans="2:2">
      <c r="B155" s="38"/>
    </row>
    <row r="156" spans="2:2">
      <c r="B156" s="38"/>
    </row>
    <row r="157" spans="2:2">
      <c r="B157" s="38"/>
    </row>
    <row r="158" spans="2:2">
      <c r="B158" s="38"/>
    </row>
    <row r="159" spans="2:2">
      <c r="B159" s="38"/>
    </row>
    <row r="160" spans="2:2">
      <c r="B160" s="38"/>
    </row>
    <row r="161" spans="2:2">
      <c r="B161" s="38"/>
    </row>
    <row r="162" spans="2:2">
      <c r="B162" s="38"/>
    </row>
    <row r="163" spans="2:2">
      <c r="B163" s="38"/>
    </row>
    <row r="164" spans="2:2">
      <c r="B164" s="38"/>
    </row>
    <row r="165" spans="2:2">
      <c r="B165" s="38"/>
    </row>
    <row r="166" spans="2:2">
      <c r="B166" s="38"/>
    </row>
    <row r="167" spans="2:2">
      <c r="B167" s="38"/>
    </row>
    <row r="168" spans="2:2">
      <c r="B168" s="38"/>
    </row>
    <row r="169" spans="2:2">
      <c r="B169" s="38"/>
    </row>
    <row r="170" spans="2:2">
      <c r="B170" s="3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E21"/>
  <sheetViews>
    <sheetView workbookViewId="0">
      <pane ySplit="1" topLeftCell="A2" activePane="bottomLeft" state="frozen"/>
      <selection pane="bottomLeft" activeCell="A3" sqref="A3"/>
    </sheetView>
  </sheetViews>
  <sheetFormatPr defaultRowHeight="12.75"/>
  <cols>
    <col min="1" max="1" width="27.140625" bestFit="1" customWidth="1"/>
    <col min="3" max="3" width="13.5703125" style="49" bestFit="1" customWidth="1"/>
  </cols>
  <sheetData>
    <row r="1" spans="1:5">
      <c r="B1" s="32"/>
      <c r="E1" s="32"/>
    </row>
    <row r="2" spans="1:5">
      <c r="A2" s="32" t="s">
        <v>221</v>
      </c>
    </row>
    <row r="4" spans="1:5">
      <c r="A4" s="66" t="s">
        <v>157</v>
      </c>
    </row>
    <row r="6" spans="1:5">
      <c r="A6" s="67" t="s">
        <v>91</v>
      </c>
      <c r="B6" s="32" t="s">
        <v>140</v>
      </c>
      <c r="C6" s="49">
        <v>109.75</v>
      </c>
    </row>
    <row r="7" spans="1:5">
      <c r="A7" s="67"/>
      <c r="B7" s="32" t="s">
        <v>141</v>
      </c>
      <c r="C7" s="49">
        <v>1702.91</v>
      </c>
    </row>
    <row r="8" spans="1:5">
      <c r="A8" s="67"/>
      <c r="B8" s="32"/>
      <c r="C8" s="49">
        <f>C6+C7</f>
        <v>1812.66</v>
      </c>
    </row>
    <row r="10" spans="1:5">
      <c r="A10" s="67" t="s">
        <v>9</v>
      </c>
      <c r="B10" s="32" t="s">
        <v>143</v>
      </c>
      <c r="C10" s="49">
        <v>1750</v>
      </c>
    </row>
    <row r="11" spans="1:5">
      <c r="C11" s="49">
        <f>C10</f>
        <v>1750</v>
      </c>
    </row>
    <row r="13" spans="1:5">
      <c r="A13" s="66" t="s">
        <v>14</v>
      </c>
    </row>
    <row r="15" spans="1:5">
      <c r="A15" s="67" t="s">
        <v>91</v>
      </c>
      <c r="B15" s="32" t="e">
        <f>Sheet1!#REF!</f>
        <v>#REF!</v>
      </c>
      <c r="C15" s="55" t="e">
        <f>Sheet1!#REF!</f>
        <v>#REF!</v>
      </c>
    </row>
    <row r="16" spans="1:5">
      <c r="B16" s="32" t="e">
        <f>Sheet1!#REF!</f>
        <v>#REF!</v>
      </c>
      <c r="C16" s="55" t="e">
        <f>Sheet1!#REF!</f>
        <v>#REF!</v>
      </c>
    </row>
    <row r="17" spans="1:3">
      <c r="B17" s="32" t="e">
        <f>Sheet1!#REF!</f>
        <v>#REF!</v>
      </c>
      <c r="C17" s="55" t="e">
        <f>Sheet1!#REF!</f>
        <v>#REF!</v>
      </c>
    </row>
    <row r="18" spans="1:3">
      <c r="C18" s="49" t="e">
        <f>SUM(C15:C17)</f>
        <v>#REF!</v>
      </c>
    </row>
    <row r="20" spans="1:3">
      <c r="A20" s="67" t="s">
        <v>92</v>
      </c>
      <c r="B20" s="32" t="s">
        <v>120</v>
      </c>
      <c r="C20" s="49">
        <v>-370.85</v>
      </c>
    </row>
    <row r="21" spans="1:3">
      <c r="C21" s="49">
        <f>C20</f>
        <v>-370.85</v>
      </c>
    </row>
  </sheetData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O79"/>
  <sheetViews>
    <sheetView topLeftCell="A37" workbookViewId="0">
      <selection activeCell="M75" sqref="M75"/>
    </sheetView>
  </sheetViews>
  <sheetFormatPr defaultRowHeight="12.75"/>
  <cols>
    <col min="1" max="1" width="14.7109375" style="47" customWidth="1"/>
    <col min="2" max="2" width="9.140625" style="47"/>
    <col min="3" max="3" width="9.85546875" style="47" bestFit="1" customWidth="1"/>
    <col min="4" max="6" width="9.140625" style="47"/>
    <col min="7" max="7" width="9.85546875" style="47" customWidth="1"/>
    <col min="8" max="13" width="9.140625" style="47"/>
    <col min="14" max="14" width="9.5703125" style="47" bestFit="1" customWidth="1"/>
    <col min="15" max="16384" width="9.140625" style="47"/>
  </cols>
  <sheetData>
    <row r="1" spans="1:15">
      <c r="A1" s="75" t="str">
        <f>Extension!A1</f>
        <v>2021 Research Report - Oklahoma State University - Cash Numbers as of June 30, 2021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74" t="s">
        <v>72</v>
      </c>
      <c r="N1" s="81"/>
      <c r="O1" s="80"/>
    </row>
    <row r="2" spans="1:15">
      <c r="A2" s="75" t="str">
        <f>Extension!A2</f>
        <v>Sponsored Program Fund Sources and Expenditures by Agency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1"/>
      <c r="O2" s="80"/>
    </row>
    <row r="3" spans="1:15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76"/>
      <c r="M3" s="80"/>
      <c r="N3" s="81"/>
      <c r="O3" s="80"/>
    </row>
    <row r="4" spans="1:15">
      <c r="A4" s="75" t="s">
        <v>73</v>
      </c>
      <c r="B4" s="81"/>
      <c r="C4" s="81"/>
      <c r="D4" s="81"/>
      <c r="E4" s="81"/>
      <c r="F4" s="81" t="s">
        <v>9</v>
      </c>
      <c r="G4" s="81"/>
      <c r="H4" s="81"/>
      <c r="I4" s="81"/>
      <c r="J4" s="81"/>
      <c r="K4" s="81"/>
      <c r="L4" s="78" t="s">
        <v>25</v>
      </c>
      <c r="M4" s="81" t="s">
        <v>227</v>
      </c>
      <c r="N4" s="81"/>
      <c r="O4" s="80"/>
    </row>
    <row r="5" spans="1:15">
      <c r="A5" s="80"/>
      <c r="B5" s="81" t="s">
        <v>0</v>
      </c>
      <c r="C5" s="81"/>
      <c r="D5" s="81" t="s">
        <v>1</v>
      </c>
      <c r="E5" s="81"/>
      <c r="F5" s="81" t="s">
        <v>229</v>
      </c>
      <c r="G5" s="81"/>
      <c r="H5" s="81" t="s">
        <v>2</v>
      </c>
      <c r="I5" s="81"/>
      <c r="J5" s="81"/>
      <c r="K5" s="81" t="s">
        <v>3</v>
      </c>
      <c r="L5" s="78" t="s">
        <v>26</v>
      </c>
      <c r="M5" s="81" t="s">
        <v>4</v>
      </c>
      <c r="N5" s="81"/>
      <c r="O5" s="80"/>
    </row>
    <row r="6" spans="1:15">
      <c r="A6" s="80"/>
      <c r="B6" s="79" t="s">
        <v>5</v>
      </c>
      <c r="C6" s="79" t="s">
        <v>6</v>
      </c>
      <c r="D6" s="79" t="s">
        <v>7</v>
      </c>
      <c r="E6" s="79" t="s">
        <v>8</v>
      </c>
      <c r="F6" s="79" t="s">
        <v>7</v>
      </c>
      <c r="G6" s="79" t="s">
        <v>10</v>
      </c>
      <c r="H6" s="79" t="s">
        <v>12</v>
      </c>
      <c r="I6" s="79" t="s">
        <v>23</v>
      </c>
      <c r="J6" s="79" t="s">
        <v>11</v>
      </c>
      <c r="K6" s="79" t="s">
        <v>13</v>
      </c>
      <c r="L6" s="79" t="s">
        <v>7</v>
      </c>
      <c r="M6" s="79" t="s">
        <v>5</v>
      </c>
      <c r="N6" s="81"/>
      <c r="O6" s="80"/>
    </row>
    <row r="7" spans="1:15">
      <c r="A7" s="80" t="s">
        <v>74</v>
      </c>
      <c r="B7" s="80">
        <f t="shared" ref="B7:L9" si="0">B20+B33+B46</f>
        <v>0</v>
      </c>
      <c r="C7" s="80">
        <f t="shared" si="0"/>
        <v>0</v>
      </c>
      <c r="D7" s="80">
        <f t="shared" si="0"/>
        <v>0</v>
      </c>
      <c r="E7" s="80">
        <f t="shared" si="0"/>
        <v>0</v>
      </c>
      <c r="F7" s="80">
        <f t="shared" ref="F7" si="1">F20+F33+F46</f>
        <v>0</v>
      </c>
      <c r="G7" s="80">
        <f t="shared" si="0"/>
        <v>0</v>
      </c>
      <c r="H7" s="80">
        <f t="shared" ref="H7:I9" si="2">H20+H33+H46</f>
        <v>0</v>
      </c>
      <c r="I7" s="80">
        <f t="shared" si="2"/>
        <v>0</v>
      </c>
      <c r="J7" s="80">
        <f t="shared" si="0"/>
        <v>0</v>
      </c>
      <c r="K7" s="80">
        <f t="shared" si="0"/>
        <v>0</v>
      </c>
      <c r="L7" s="80">
        <f t="shared" si="0"/>
        <v>0</v>
      </c>
      <c r="M7" s="80">
        <f>SUM(B7:L7)</f>
        <v>0</v>
      </c>
      <c r="N7" s="81"/>
      <c r="O7" s="80"/>
    </row>
    <row r="8" spans="1:15">
      <c r="A8" s="80" t="s">
        <v>75</v>
      </c>
      <c r="B8" s="80">
        <f t="shared" si="0"/>
        <v>0</v>
      </c>
      <c r="C8" s="80">
        <f t="shared" si="0"/>
        <v>0</v>
      </c>
      <c r="D8" s="80">
        <f t="shared" si="0"/>
        <v>0</v>
      </c>
      <c r="E8" s="80">
        <f t="shared" si="0"/>
        <v>0</v>
      </c>
      <c r="F8" s="80">
        <f t="shared" ref="F8" si="3">F21+F34+F47</f>
        <v>0</v>
      </c>
      <c r="G8" s="80">
        <f t="shared" si="0"/>
        <v>0</v>
      </c>
      <c r="H8" s="80">
        <f t="shared" si="2"/>
        <v>0</v>
      </c>
      <c r="I8" s="80">
        <f t="shared" si="2"/>
        <v>0</v>
      </c>
      <c r="J8" s="80">
        <f t="shared" si="0"/>
        <v>0</v>
      </c>
      <c r="K8" s="80">
        <f t="shared" si="0"/>
        <v>0</v>
      </c>
      <c r="L8" s="80">
        <f t="shared" si="0"/>
        <v>0</v>
      </c>
      <c r="M8" s="80">
        <f>SUM(B8:L8)</f>
        <v>0</v>
      </c>
      <c r="N8" s="81"/>
      <c r="O8" s="80"/>
    </row>
    <row r="9" spans="1:15">
      <c r="A9" s="80" t="s">
        <v>76</v>
      </c>
      <c r="B9" s="82">
        <f t="shared" si="0"/>
        <v>0</v>
      </c>
      <c r="C9" s="82">
        <f t="shared" si="0"/>
        <v>0</v>
      </c>
      <c r="D9" s="82">
        <f t="shared" si="0"/>
        <v>0</v>
      </c>
      <c r="E9" s="82">
        <f t="shared" si="0"/>
        <v>0</v>
      </c>
      <c r="F9" s="82">
        <f t="shared" ref="F9" si="4">F22+F35+F48</f>
        <v>0</v>
      </c>
      <c r="G9" s="82">
        <f t="shared" si="0"/>
        <v>0</v>
      </c>
      <c r="H9" s="82">
        <f t="shared" si="2"/>
        <v>0</v>
      </c>
      <c r="I9" s="82">
        <f t="shared" si="2"/>
        <v>0</v>
      </c>
      <c r="J9" s="82">
        <f t="shared" si="0"/>
        <v>0</v>
      </c>
      <c r="K9" s="82">
        <f t="shared" si="0"/>
        <v>0</v>
      </c>
      <c r="L9" s="82">
        <f t="shared" si="0"/>
        <v>0</v>
      </c>
      <c r="M9" s="82">
        <f>SUM(B9:L9)</f>
        <v>0</v>
      </c>
      <c r="N9" s="81"/>
      <c r="O9" s="80"/>
    </row>
    <row r="10" spans="1:15" ht="13.5" thickBot="1">
      <c r="A10" s="75" t="s">
        <v>4</v>
      </c>
      <c r="B10" s="77">
        <f t="shared" ref="B10:L10" si="5">SUM(B7:B9)</f>
        <v>0</v>
      </c>
      <c r="C10" s="77">
        <f t="shared" si="5"/>
        <v>0</v>
      </c>
      <c r="D10" s="77">
        <f t="shared" si="5"/>
        <v>0</v>
      </c>
      <c r="E10" s="77">
        <f t="shared" si="5"/>
        <v>0</v>
      </c>
      <c r="F10" s="77">
        <f t="shared" ref="F10" si="6">SUM(F7:F9)</f>
        <v>0</v>
      </c>
      <c r="G10" s="77">
        <f t="shared" si="5"/>
        <v>0</v>
      </c>
      <c r="H10" s="77">
        <f>SUM(H7:H9)</f>
        <v>0</v>
      </c>
      <c r="I10" s="77">
        <f>SUM(I7:I9)</f>
        <v>0</v>
      </c>
      <c r="J10" s="77">
        <f t="shared" si="5"/>
        <v>0</v>
      </c>
      <c r="K10" s="77">
        <f t="shared" si="5"/>
        <v>0</v>
      </c>
      <c r="L10" s="77">
        <f t="shared" si="5"/>
        <v>0</v>
      </c>
      <c r="M10" s="77">
        <f>SUM(B10:L10)</f>
        <v>0</v>
      </c>
      <c r="N10" s="81"/>
      <c r="O10" s="80"/>
    </row>
    <row r="11" spans="1:15" ht="13.5" thickTop="1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1"/>
      <c r="O11" s="80"/>
    </row>
    <row r="12" spans="1:15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1"/>
      <c r="O12" s="80"/>
    </row>
    <row r="13" spans="1:15">
      <c r="A13" s="75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1"/>
      <c r="O13" s="80"/>
    </row>
    <row r="14" spans="1:15">
      <c r="A14" s="75" t="str">
        <f>A1</f>
        <v>2021 Research Report - Oklahoma State University - Cash Numbers as of June 30, 2021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74" t="s">
        <v>77</v>
      </c>
      <c r="N14" s="81"/>
      <c r="O14" s="80"/>
    </row>
    <row r="15" spans="1:15">
      <c r="A15" s="75" t="s">
        <v>224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1"/>
      <c r="O15" s="80"/>
    </row>
    <row r="16" spans="1:15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76"/>
      <c r="M16" s="80"/>
      <c r="N16" s="81"/>
      <c r="O16" s="80"/>
    </row>
    <row r="17" spans="1:15">
      <c r="A17" s="75" t="s">
        <v>78</v>
      </c>
      <c r="B17" s="81"/>
      <c r="C17" s="81"/>
      <c r="D17" s="81"/>
      <c r="E17" s="81"/>
      <c r="F17" s="81" t="s">
        <v>9</v>
      </c>
      <c r="G17" s="81"/>
      <c r="H17" s="81"/>
      <c r="I17" s="81"/>
      <c r="J17" s="81"/>
      <c r="K17" s="81"/>
      <c r="L17" s="78" t="s">
        <v>25</v>
      </c>
      <c r="M17" s="81" t="str">
        <f>M4</f>
        <v>FY21</v>
      </c>
      <c r="N17" s="81"/>
      <c r="O17" s="80"/>
    </row>
    <row r="18" spans="1:15">
      <c r="A18" s="80"/>
      <c r="B18" s="81" t="s">
        <v>0</v>
      </c>
      <c r="C18" s="81"/>
      <c r="D18" s="81" t="s">
        <v>1</v>
      </c>
      <c r="E18" s="81"/>
      <c r="F18" s="81" t="s">
        <v>229</v>
      </c>
      <c r="G18" s="81"/>
      <c r="H18" s="81" t="s">
        <v>2</v>
      </c>
      <c r="I18" s="81"/>
      <c r="J18" s="81"/>
      <c r="K18" s="81" t="s">
        <v>3</v>
      </c>
      <c r="L18" s="78" t="s">
        <v>26</v>
      </c>
      <c r="M18" s="81" t="s">
        <v>4</v>
      </c>
      <c r="N18" s="81"/>
      <c r="O18" s="80"/>
    </row>
    <row r="19" spans="1:15">
      <c r="A19" s="80"/>
      <c r="B19" s="79" t="s">
        <v>5</v>
      </c>
      <c r="C19" s="79" t="s">
        <v>6</v>
      </c>
      <c r="D19" s="79" t="s">
        <v>7</v>
      </c>
      <c r="E19" s="79" t="s">
        <v>8</v>
      </c>
      <c r="F19" s="79" t="s">
        <v>7</v>
      </c>
      <c r="G19" s="79" t="s">
        <v>10</v>
      </c>
      <c r="H19" s="79" t="s">
        <v>12</v>
      </c>
      <c r="I19" s="79" t="s">
        <v>23</v>
      </c>
      <c r="J19" s="79" t="s">
        <v>11</v>
      </c>
      <c r="K19" s="79" t="s">
        <v>13</v>
      </c>
      <c r="L19" s="79" t="s">
        <v>7</v>
      </c>
      <c r="M19" s="79" t="s">
        <v>5</v>
      </c>
      <c r="N19" s="81"/>
      <c r="O19" s="80"/>
    </row>
    <row r="20" spans="1:15">
      <c r="A20" s="80" t="s">
        <v>74</v>
      </c>
      <c r="B20" s="80">
        <v>0</v>
      </c>
      <c r="C20" s="80">
        <v>0</v>
      </c>
      <c r="D20" s="80">
        <v>0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80">
        <v>0</v>
      </c>
      <c r="K20" s="80">
        <v>0</v>
      </c>
      <c r="L20" s="80">
        <v>0</v>
      </c>
      <c r="M20" s="80">
        <f>SUM(B20:L20)</f>
        <v>0</v>
      </c>
      <c r="N20" s="81"/>
      <c r="O20" s="80"/>
    </row>
    <row r="21" spans="1:15">
      <c r="A21" s="80" t="s">
        <v>75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  <c r="H21" s="80">
        <v>0</v>
      </c>
      <c r="I21" s="80">
        <v>0</v>
      </c>
      <c r="J21" s="80">
        <v>0</v>
      </c>
      <c r="K21" s="80">
        <v>0</v>
      </c>
      <c r="L21" s="80">
        <v>0</v>
      </c>
      <c r="M21" s="80">
        <f>SUM(B21:L21)</f>
        <v>0</v>
      </c>
      <c r="N21" s="81"/>
      <c r="O21" s="80"/>
    </row>
    <row r="22" spans="1:15">
      <c r="A22" s="80" t="s">
        <v>76</v>
      </c>
      <c r="B22" s="82">
        <v>0</v>
      </c>
      <c r="C22" s="82">
        <v>0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82">
        <v>0</v>
      </c>
      <c r="J22" s="82">
        <v>0</v>
      </c>
      <c r="K22" s="82">
        <v>0</v>
      </c>
      <c r="L22" s="82">
        <v>0</v>
      </c>
      <c r="M22" s="82">
        <f>SUM(B22:L22)</f>
        <v>0</v>
      </c>
      <c r="N22" s="81"/>
      <c r="O22" s="80"/>
    </row>
    <row r="23" spans="1:15" ht="13.5" thickBot="1">
      <c r="A23" s="75" t="s">
        <v>4</v>
      </c>
      <c r="B23" s="77">
        <f t="shared" ref="B23:L23" si="7">SUM(B20:B22)</f>
        <v>0</v>
      </c>
      <c r="C23" s="77">
        <f t="shared" si="7"/>
        <v>0</v>
      </c>
      <c r="D23" s="77">
        <f t="shared" si="7"/>
        <v>0</v>
      </c>
      <c r="E23" s="77">
        <f t="shared" si="7"/>
        <v>0</v>
      </c>
      <c r="F23" s="77">
        <f t="shared" ref="F23" si="8">SUM(F20:F22)</f>
        <v>0</v>
      </c>
      <c r="G23" s="77">
        <f t="shared" si="7"/>
        <v>0</v>
      </c>
      <c r="H23" s="77">
        <f>SUM(H20:H22)</f>
        <v>0</v>
      </c>
      <c r="I23" s="77">
        <f>SUM(I20:I22)</f>
        <v>0</v>
      </c>
      <c r="J23" s="77">
        <f t="shared" si="7"/>
        <v>0</v>
      </c>
      <c r="K23" s="77">
        <f t="shared" si="7"/>
        <v>0</v>
      </c>
      <c r="L23" s="77">
        <f t="shared" si="7"/>
        <v>0</v>
      </c>
      <c r="M23" s="77">
        <f>SUM(B23:L23)</f>
        <v>0</v>
      </c>
      <c r="N23" s="81"/>
      <c r="O23" s="80"/>
    </row>
    <row r="24" spans="1:15" ht="13.5" thickTop="1">
      <c r="A24" s="80"/>
      <c r="B24" s="76"/>
      <c r="C24" s="76"/>
      <c r="D24" s="76"/>
      <c r="E24" s="76"/>
      <c r="F24" s="76"/>
      <c r="G24" s="76"/>
      <c r="H24" s="76"/>
      <c r="I24" s="80"/>
      <c r="J24" s="76"/>
      <c r="K24" s="80"/>
      <c r="L24" s="80"/>
      <c r="M24" s="76"/>
      <c r="N24" s="81"/>
      <c r="O24" s="80"/>
    </row>
    <row r="25" spans="1:15">
      <c r="A25" s="80"/>
      <c r="B25" s="76"/>
      <c r="C25" s="76"/>
      <c r="D25" s="76"/>
      <c r="E25" s="76"/>
      <c r="F25" s="76"/>
      <c r="G25" s="76"/>
      <c r="H25" s="76"/>
      <c r="I25" s="80"/>
      <c r="J25" s="76"/>
      <c r="K25" s="80"/>
      <c r="L25" s="80"/>
      <c r="M25" s="76"/>
      <c r="N25" s="81"/>
      <c r="O25" s="80"/>
    </row>
    <row r="26" spans="1:15">
      <c r="A26" s="80"/>
      <c r="B26" s="76"/>
      <c r="C26" s="76"/>
      <c r="D26" s="76"/>
      <c r="E26" s="76"/>
      <c r="F26" s="76"/>
      <c r="G26" s="76"/>
      <c r="H26" s="76"/>
      <c r="I26" s="76"/>
      <c r="J26" s="76"/>
      <c r="K26" s="80"/>
      <c r="L26" s="76"/>
      <c r="M26" s="76"/>
      <c r="N26" s="81"/>
      <c r="O26" s="80"/>
    </row>
    <row r="27" spans="1:15">
      <c r="A27" s="75" t="str">
        <f>A14</f>
        <v>2021 Research Report - Oklahoma State University - Cash Numbers as of June 30, 2021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74" t="s">
        <v>79</v>
      </c>
      <c r="N27" s="81"/>
      <c r="O27" s="80"/>
    </row>
    <row r="28" spans="1:15">
      <c r="A28" s="75" t="s">
        <v>225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1"/>
      <c r="O28" s="80"/>
    </row>
    <row r="29" spans="1:15">
      <c r="A29" s="80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76"/>
      <c r="M29" s="80"/>
      <c r="N29" s="81"/>
      <c r="O29" s="80"/>
    </row>
    <row r="30" spans="1:15">
      <c r="A30" s="75" t="s">
        <v>80</v>
      </c>
      <c r="B30" s="81"/>
      <c r="C30" s="81"/>
      <c r="D30" s="81"/>
      <c r="E30" s="81"/>
      <c r="F30" s="81" t="s">
        <v>9</v>
      </c>
      <c r="G30" s="81"/>
      <c r="H30" s="81"/>
      <c r="I30" s="81"/>
      <c r="J30" s="81"/>
      <c r="K30" s="81"/>
      <c r="L30" s="78" t="s">
        <v>25</v>
      </c>
      <c r="M30" s="81" t="str">
        <f>M17</f>
        <v>FY21</v>
      </c>
      <c r="N30" s="81"/>
      <c r="O30" s="80"/>
    </row>
    <row r="31" spans="1:15">
      <c r="A31" s="80"/>
      <c r="B31" s="81" t="s">
        <v>0</v>
      </c>
      <c r="C31" s="81"/>
      <c r="D31" s="81" t="s">
        <v>1</v>
      </c>
      <c r="E31" s="81"/>
      <c r="F31" s="81" t="s">
        <v>229</v>
      </c>
      <c r="G31" s="81"/>
      <c r="H31" s="81" t="s">
        <v>2</v>
      </c>
      <c r="I31" s="81"/>
      <c r="J31" s="81"/>
      <c r="K31" s="81" t="s">
        <v>3</v>
      </c>
      <c r="L31" s="78" t="s">
        <v>26</v>
      </c>
      <c r="M31" s="81" t="s">
        <v>4</v>
      </c>
      <c r="N31" s="81"/>
      <c r="O31" s="80"/>
    </row>
    <row r="32" spans="1:15">
      <c r="A32" s="80"/>
      <c r="B32" s="79" t="s">
        <v>5</v>
      </c>
      <c r="C32" s="79" t="s">
        <v>6</v>
      </c>
      <c r="D32" s="79" t="s">
        <v>7</v>
      </c>
      <c r="E32" s="79" t="s">
        <v>8</v>
      </c>
      <c r="F32" s="79" t="s">
        <v>7</v>
      </c>
      <c r="G32" s="79" t="s">
        <v>10</v>
      </c>
      <c r="H32" s="79" t="s">
        <v>12</v>
      </c>
      <c r="I32" s="79" t="s">
        <v>23</v>
      </c>
      <c r="J32" s="79" t="s">
        <v>11</v>
      </c>
      <c r="K32" s="79" t="s">
        <v>13</v>
      </c>
      <c r="L32" s="79" t="s">
        <v>7</v>
      </c>
      <c r="M32" s="79" t="s">
        <v>5</v>
      </c>
      <c r="N32" s="81"/>
      <c r="O32" s="80"/>
    </row>
    <row r="33" spans="1:15">
      <c r="A33" s="80" t="s">
        <v>74</v>
      </c>
      <c r="B33" s="80">
        <v>0</v>
      </c>
      <c r="C33" s="80">
        <v>0</v>
      </c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f>SUM(B33:L33)</f>
        <v>0</v>
      </c>
      <c r="N33" s="81"/>
      <c r="O33" s="80"/>
    </row>
    <row r="34" spans="1:15">
      <c r="A34" s="80" t="s">
        <v>75</v>
      </c>
      <c r="B34" s="80">
        <v>0</v>
      </c>
      <c r="C34" s="80">
        <v>0</v>
      </c>
      <c r="D34" s="80">
        <v>0</v>
      </c>
      <c r="E34" s="80">
        <v>0</v>
      </c>
      <c r="F34" s="80">
        <v>0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0">
        <v>0</v>
      </c>
      <c r="M34" s="80">
        <f>SUM(B34:L34)</f>
        <v>0</v>
      </c>
      <c r="N34" s="81"/>
      <c r="O34" s="80"/>
    </row>
    <row r="35" spans="1:15">
      <c r="A35" s="80" t="s">
        <v>76</v>
      </c>
      <c r="B35" s="82">
        <v>0</v>
      </c>
      <c r="C35" s="82">
        <v>0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82">
        <v>0</v>
      </c>
      <c r="J35" s="82">
        <v>0</v>
      </c>
      <c r="K35" s="82">
        <v>0</v>
      </c>
      <c r="L35" s="82">
        <v>0</v>
      </c>
      <c r="M35" s="82">
        <f>SUM(B35:L35)</f>
        <v>0</v>
      </c>
      <c r="N35" s="81"/>
      <c r="O35" s="80"/>
    </row>
    <row r="36" spans="1:15" ht="13.5" thickBot="1">
      <c r="A36" s="75" t="s">
        <v>4</v>
      </c>
      <c r="B36" s="77">
        <f t="shared" ref="B36:L36" si="9">SUM(B33:B35)</f>
        <v>0</v>
      </c>
      <c r="C36" s="77">
        <f t="shared" si="9"/>
        <v>0</v>
      </c>
      <c r="D36" s="77">
        <f t="shared" si="9"/>
        <v>0</v>
      </c>
      <c r="E36" s="77">
        <f t="shared" si="9"/>
        <v>0</v>
      </c>
      <c r="F36" s="77">
        <f t="shared" ref="F36" si="10">SUM(F33:F35)</f>
        <v>0</v>
      </c>
      <c r="G36" s="77">
        <f t="shared" si="9"/>
        <v>0</v>
      </c>
      <c r="H36" s="77">
        <f>SUM(H33:H35)</f>
        <v>0</v>
      </c>
      <c r="I36" s="77">
        <f>SUM(I33:I35)</f>
        <v>0</v>
      </c>
      <c r="J36" s="77">
        <f t="shared" si="9"/>
        <v>0</v>
      </c>
      <c r="K36" s="77">
        <f t="shared" si="9"/>
        <v>0</v>
      </c>
      <c r="L36" s="77">
        <f t="shared" si="9"/>
        <v>0</v>
      </c>
      <c r="M36" s="77">
        <f>SUM(B36:L36)</f>
        <v>0</v>
      </c>
      <c r="N36" s="81"/>
      <c r="O36" s="80"/>
    </row>
    <row r="37" spans="1:15" ht="13.5" thickTop="1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1"/>
      <c r="O37" s="80"/>
    </row>
    <row r="38" spans="1:15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1"/>
      <c r="O38" s="80"/>
    </row>
    <row r="39" spans="1:15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1"/>
      <c r="O39" s="80"/>
    </row>
    <row r="40" spans="1:15">
      <c r="A40" s="75" t="str">
        <f>A27</f>
        <v>2021 Research Report - Oklahoma State University - Cash Numbers as of June 30, 2021</v>
      </c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74" t="s">
        <v>81</v>
      </c>
      <c r="N40" s="81"/>
      <c r="O40" s="80"/>
    </row>
    <row r="41" spans="1:15">
      <c r="A41" s="75" t="s">
        <v>226</v>
      </c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1"/>
      <c r="O41" s="80"/>
    </row>
    <row r="42" spans="1:15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76"/>
      <c r="M42" s="80"/>
      <c r="N42" s="81"/>
      <c r="O42" s="80"/>
    </row>
    <row r="43" spans="1:15">
      <c r="A43" s="75" t="s">
        <v>80</v>
      </c>
      <c r="B43" s="81"/>
      <c r="C43" s="81"/>
      <c r="D43" s="81"/>
      <c r="E43" s="81"/>
      <c r="F43" s="81" t="s">
        <v>9</v>
      </c>
      <c r="G43" s="81"/>
      <c r="H43" s="81"/>
      <c r="I43" s="81"/>
      <c r="J43" s="81"/>
      <c r="K43" s="81"/>
      <c r="L43" s="78" t="s">
        <v>25</v>
      </c>
      <c r="M43" s="81" t="str">
        <f>M30</f>
        <v>FY21</v>
      </c>
      <c r="N43" s="81"/>
      <c r="O43" s="80"/>
    </row>
    <row r="44" spans="1:15">
      <c r="A44" s="80"/>
      <c r="B44" s="81" t="s">
        <v>0</v>
      </c>
      <c r="C44" s="81"/>
      <c r="D44" s="81" t="s">
        <v>1</v>
      </c>
      <c r="E44" s="81"/>
      <c r="F44" s="81" t="s">
        <v>229</v>
      </c>
      <c r="G44" s="81"/>
      <c r="H44" s="81" t="s">
        <v>2</v>
      </c>
      <c r="I44" s="81"/>
      <c r="J44" s="81"/>
      <c r="K44" s="81" t="s">
        <v>3</v>
      </c>
      <c r="L44" s="78" t="s">
        <v>26</v>
      </c>
      <c r="M44" s="81" t="s">
        <v>4</v>
      </c>
      <c r="N44" s="81"/>
      <c r="O44" s="80"/>
    </row>
    <row r="45" spans="1:15">
      <c r="A45" s="80"/>
      <c r="B45" s="79" t="s">
        <v>5</v>
      </c>
      <c r="C45" s="79" t="s">
        <v>6</v>
      </c>
      <c r="D45" s="79" t="s">
        <v>7</v>
      </c>
      <c r="E45" s="79" t="s">
        <v>8</v>
      </c>
      <c r="F45" s="79" t="s">
        <v>7</v>
      </c>
      <c r="G45" s="79" t="s">
        <v>10</v>
      </c>
      <c r="H45" s="79" t="s">
        <v>12</v>
      </c>
      <c r="I45" s="79" t="s">
        <v>23</v>
      </c>
      <c r="J45" s="79" t="s">
        <v>11</v>
      </c>
      <c r="K45" s="79" t="s">
        <v>13</v>
      </c>
      <c r="L45" s="79" t="s">
        <v>7</v>
      </c>
      <c r="M45" s="79" t="s">
        <v>5</v>
      </c>
      <c r="N45" s="81"/>
      <c r="O45" s="80"/>
    </row>
    <row r="46" spans="1:15">
      <c r="A46" s="80" t="s">
        <v>74</v>
      </c>
      <c r="B46" s="80">
        <v>0</v>
      </c>
      <c r="C46" s="80">
        <v>0</v>
      </c>
      <c r="D46" s="80">
        <v>0</v>
      </c>
      <c r="E46" s="80">
        <v>0</v>
      </c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  <c r="M46" s="80">
        <f>SUM(B46:L46)</f>
        <v>0</v>
      </c>
      <c r="N46" s="81"/>
      <c r="O46" s="80"/>
    </row>
    <row r="47" spans="1:15">
      <c r="A47" s="80" t="s">
        <v>75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>
        <v>0</v>
      </c>
      <c r="M47" s="80">
        <f>SUM(B47:L47)</f>
        <v>0</v>
      </c>
      <c r="N47" s="81"/>
      <c r="O47" s="80"/>
    </row>
    <row r="48" spans="1:15">
      <c r="A48" s="80" t="s">
        <v>76</v>
      </c>
      <c r="B48" s="82">
        <v>0</v>
      </c>
      <c r="C48" s="82">
        <v>0</v>
      </c>
      <c r="D48" s="82">
        <v>0</v>
      </c>
      <c r="E48" s="82">
        <v>0</v>
      </c>
      <c r="F48" s="82">
        <v>0</v>
      </c>
      <c r="G48" s="82">
        <v>0</v>
      </c>
      <c r="H48" s="82">
        <v>0</v>
      </c>
      <c r="I48" s="82">
        <v>0</v>
      </c>
      <c r="J48" s="82">
        <v>0</v>
      </c>
      <c r="K48" s="82">
        <v>0</v>
      </c>
      <c r="L48" s="82">
        <v>0</v>
      </c>
      <c r="M48" s="82">
        <f>SUM(B48:L48)</f>
        <v>0</v>
      </c>
      <c r="N48" s="81"/>
      <c r="O48" s="80"/>
    </row>
    <row r="49" spans="1:15" ht="13.5" thickBot="1">
      <c r="A49" s="75" t="s">
        <v>4</v>
      </c>
      <c r="B49" s="77">
        <f t="shared" ref="B49:L49" si="11">SUM(B46:B48)</f>
        <v>0</v>
      </c>
      <c r="C49" s="77">
        <f t="shared" si="11"/>
        <v>0</v>
      </c>
      <c r="D49" s="77">
        <f t="shared" si="11"/>
        <v>0</v>
      </c>
      <c r="E49" s="77">
        <f t="shared" si="11"/>
        <v>0</v>
      </c>
      <c r="F49" s="77">
        <f t="shared" si="11"/>
        <v>0</v>
      </c>
      <c r="G49" s="77">
        <f t="shared" si="11"/>
        <v>0</v>
      </c>
      <c r="H49" s="77">
        <f>SUM(H46:H48)</f>
        <v>0</v>
      </c>
      <c r="I49" s="77">
        <f>SUM(I46:I48)</f>
        <v>0</v>
      </c>
      <c r="J49" s="77">
        <f t="shared" si="11"/>
        <v>0</v>
      </c>
      <c r="K49" s="77">
        <f t="shared" si="11"/>
        <v>0</v>
      </c>
      <c r="L49" s="77">
        <f t="shared" si="11"/>
        <v>0</v>
      </c>
      <c r="M49" s="77">
        <f>SUM(B49:L49)</f>
        <v>0</v>
      </c>
      <c r="N49" s="81"/>
      <c r="O49" s="80"/>
    </row>
    <row r="50" spans="1:15" ht="13.5" thickTop="1">
      <c r="A50" s="80"/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1"/>
      <c r="O50" s="80"/>
    </row>
    <row r="51" spans="1:15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1"/>
      <c r="O51" s="80"/>
    </row>
    <row r="52" spans="1:15">
      <c r="A52" s="80"/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1"/>
      <c r="O52" s="80"/>
    </row>
    <row r="53" spans="1:15">
      <c r="A53" s="75" t="str">
        <f>A40</f>
        <v>2021 Research Report - Oklahoma State University - Cash Numbers as of June 30, 2021</v>
      </c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74" t="s">
        <v>82</v>
      </c>
      <c r="O53" s="81"/>
    </row>
    <row r="54" spans="1:15">
      <c r="A54" s="75" t="str">
        <f>A41</f>
        <v>Extension Fund Sources and Expenditures by Agency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1"/>
      <c r="O54" s="80"/>
    </row>
    <row r="55" spans="1:15">
      <c r="A55" s="80"/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76"/>
      <c r="M55" s="80"/>
      <c r="N55" s="81"/>
      <c r="O55" s="80"/>
    </row>
    <row r="56" spans="1:15">
      <c r="A56" s="75" t="s">
        <v>83</v>
      </c>
      <c r="B56" s="81"/>
      <c r="C56" s="81"/>
      <c r="D56" s="81"/>
      <c r="E56" s="81"/>
      <c r="F56" s="81" t="s">
        <v>9</v>
      </c>
      <c r="G56" s="81"/>
      <c r="H56" s="81"/>
      <c r="I56" s="81"/>
      <c r="J56" s="81"/>
      <c r="K56" s="81"/>
      <c r="L56" s="78" t="s">
        <v>25</v>
      </c>
      <c r="M56" s="81"/>
      <c r="N56" s="81" t="str">
        <f>M43</f>
        <v>FY21</v>
      </c>
      <c r="O56" s="81"/>
    </row>
    <row r="57" spans="1:15">
      <c r="A57" s="80"/>
      <c r="B57" s="81" t="s">
        <v>0</v>
      </c>
      <c r="C57" s="81"/>
      <c r="D57" s="81" t="s">
        <v>1</v>
      </c>
      <c r="E57" s="81"/>
      <c r="F57" s="81" t="s">
        <v>229</v>
      </c>
      <c r="G57" s="81"/>
      <c r="H57" s="81" t="s">
        <v>2</v>
      </c>
      <c r="I57" s="81"/>
      <c r="J57" s="81"/>
      <c r="K57" s="81" t="s">
        <v>3</v>
      </c>
      <c r="L57" s="78" t="s">
        <v>26</v>
      </c>
      <c r="M57" s="81"/>
      <c r="N57" s="81" t="s">
        <v>4</v>
      </c>
      <c r="O57" s="81"/>
    </row>
    <row r="58" spans="1:15">
      <c r="A58" s="80"/>
      <c r="B58" s="79" t="s">
        <v>5</v>
      </c>
      <c r="C58" s="79" t="s">
        <v>6</v>
      </c>
      <c r="D58" s="79" t="s">
        <v>7</v>
      </c>
      <c r="E58" s="79" t="s">
        <v>8</v>
      </c>
      <c r="F58" s="79" t="s">
        <v>7</v>
      </c>
      <c r="G58" s="79" t="s">
        <v>10</v>
      </c>
      <c r="H58" s="79" t="s">
        <v>12</v>
      </c>
      <c r="I58" s="79" t="s">
        <v>23</v>
      </c>
      <c r="J58" s="79" t="s">
        <v>11</v>
      </c>
      <c r="K58" s="79" t="s">
        <v>13</v>
      </c>
      <c r="L58" s="79" t="s">
        <v>7</v>
      </c>
      <c r="M58" s="79" t="s">
        <v>84</v>
      </c>
      <c r="N58" s="79" t="s">
        <v>5</v>
      </c>
      <c r="O58" s="81"/>
    </row>
    <row r="59" spans="1:15">
      <c r="A59" s="80" t="s">
        <v>85</v>
      </c>
      <c r="B59" s="80">
        <f>'Sponsored Programs'!B37</f>
        <v>60856203.349999994</v>
      </c>
      <c r="C59" s="80">
        <f>'Sponsored Programs'!C37</f>
        <v>116681496.78</v>
      </c>
      <c r="D59" s="80">
        <f>'Sponsored Programs'!D37</f>
        <v>46728357.789999999</v>
      </c>
      <c r="E59" s="80">
        <f>'Sponsored Programs'!E37</f>
        <v>18604392.189999998</v>
      </c>
      <c r="F59" s="80">
        <f>'Sponsored Programs'!F37</f>
        <v>23625299.970000003</v>
      </c>
      <c r="G59" s="80">
        <f>'Sponsored Programs'!G37</f>
        <v>44368556.349999994</v>
      </c>
      <c r="H59" s="80">
        <f>'Sponsored Programs'!H37</f>
        <v>25367290</v>
      </c>
      <c r="I59" s="80">
        <f>'Sponsored Programs'!I37</f>
        <v>1514175.3800000001</v>
      </c>
      <c r="J59" s="80">
        <f>'Sponsored Programs'!M37</f>
        <v>3614712.5600000005</v>
      </c>
      <c r="K59" s="80">
        <f>'Sponsored Programs'!N37</f>
        <v>5247629.79</v>
      </c>
      <c r="L59" s="80">
        <f>'Sponsored Programs'!O37</f>
        <v>40709279.350000001</v>
      </c>
      <c r="M59" s="80">
        <f>'Sponsored Programs'!J37</f>
        <v>238619.58</v>
      </c>
      <c r="N59" s="80">
        <f>SUM(B59:M59)</f>
        <v>387556013.08999997</v>
      </c>
      <c r="O59" s="81"/>
    </row>
    <row r="60" spans="1:15">
      <c r="A60" s="80" t="s">
        <v>86</v>
      </c>
      <c r="B60" s="80">
        <f t="shared" ref="B60:L60" si="12">B10</f>
        <v>0</v>
      </c>
      <c r="C60" s="80">
        <f t="shared" si="12"/>
        <v>0</v>
      </c>
      <c r="D60" s="80">
        <f t="shared" si="12"/>
        <v>0</v>
      </c>
      <c r="E60" s="80">
        <f t="shared" si="12"/>
        <v>0</v>
      </c>
      <c r="F60" s="80">
        <f t="shared" si="12"/>
        <v>0</v>
      </c>
      <c r="G60" s="80">
        <f t="shared" si="12"/>
        <v>0</v>
      </c>
      <c r="H60" s="80">
        <f>H10</f>
        <v>0</v>
      </c>
      <c r="I60" s="80">
        <f>I10</f>
        <v>0</v>
      </c>
      <c r="J60" s="80">
        <f t="shared" si="12"/>
        <v>0</v>
      </c>
      <c r="K60" s="80">
        <f t="shared" si="12"/>
        <v>0</v>
      </c>
      <c r="L60" s="80">
        <f t="shared" si="12"/>
        <v>0</v>
      </c>
      <c r="M60" s="80">
        <v>0</v>
      </c>
      <c r="N60" s="80">
        <f>SUM(B60:M60)</f>
        <v>0</v>
      </c>
      <c r="O60" s="81" t="s">
        <v>27</v>
      </c>
    </row>
    <row r="61" spans="1:15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1"/>
    </row>
    <row r="62" spans="1:15" ht="13.5" thickBot="1">
      <c r="A62" s="75" t="s">
        <v>4</v>
      </c>
      <c r="B62" s="73">
        <f t="shared" ref="B62:N62" si="13">SUM(B59:B61)</f>
        <v>60856203.349999994</v>
      </c>
      <c r="C62" s="73">
        <f t="shared" si="13"/>
        <v>116681496.78</v>
      </c>
      <c r="D62" s="73">
        <f t="shared" si="13"/>
        <v>46728357.789999999</v>
      </c>
      <c r="E62" s="73">
        <f t="shared" si="13"/>
        <v>18604392.189999998</v>
      </c>
      <c r="F62" s="73">
        <f t="shared" si="13"/>
        <v>23625299.970000003</v>
      </c>
      <c r="G62" s="73">
        <f t="shared" si="13"/>
        <v>44368556.349999994</v>
      </c>
      <c r="H62" s="73">
        <f>SUM(H59:H61)</f>
        <v>25367290</v>
      </c>
      <c r="I62" s="73">
        <f>SUM(I59:I61)</f>
        <v>1514175.3800000001</v>
      </c>
      <c r="J62" s="73">
        <f t="shared" si="13"/>
        <v>3614712.5600000005</v>
      </c>
      <c r="K62" s="73">
        <f t="shared" si="13"/>
        <v>5247629.79</v>
      </c>
      <c r="L62" s="73">
        <f t="shared" si="13"/>
        <v>40709279.350000001</v>
      </c>
      <c r="M62" s="73">
        <f t="shared" si="13"/>
        <v>238619.58</v>
      </c>
      <c r="N62" s="73">
        <f t="shared" si="13"/>
        <v>387556013.08999997</v>
      </c>
      <c r="O62" s="81"/>
    </row>
    <row r="63" spans="1:15" ht="13.5" thickTop="1">
      <c r="A63" s="80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1"/>
      <c r="O63" s="80"/>
    </row>
    <row r="64" spans="1:15">
      <c r="A64" s="80"/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1"/>
      <c r="O64" s="80"/>
    </row>
    <row r="65" spans="1:15">
      <c r="A65" s="80"/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1"/>
      <c r="O65" s="80"/>
    </row>
    <row r="66" spans="1:15">
      <c r="A66" s="75" t="s">
        <v>230</v>
      </c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74" t="s">
        <v>82</v>
      </c>
      <c r="O66" s="81"/>
    </row>
    <row r="67" spans="1:15">
      <c r="A67" s="75" t="str">
        <f>A54</f>
        <v>Extension Fund Sources and Expenditures by Agency</v>
      </c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1"/>
    </row>
    <row r="68" spans="1:15">
      <c r="A68" s="80"/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76"/>
      <c r="M68" s="80"/>
      <c r="N68" s="80"/>
      <c r="O68" s="81"/>
    </row>
    <row r="69" spans="1:15">
      <c r="A69" s="75" t="s">
        <v>87</v>
      </c>
      <c r="B69" s="81"/>
      <c r="C69" s="81"/>
      <c r="D69" s="81"/>
      <c r="E69" s="81"/>
      <c r="F69" s="81" t="s">
        <v>9</v>
      </c>
      <c r="G69" s="81"/>
      <c r="H69" s="81"/>
      <c r="I69" s="81"/>
      <c r="J69" s="81"/>
      <c r="K69" s="81"/>
      <c r="L69" s="78" t="s">
        <v>25</v>
      </c>
      <c r="M69" s="81"/>
      <c r="N69" s="81" t="s">
        <v>223</v>
      </c>
      <c r="O69" s="81"/>
    </row>
    <row r="70" spans="1:15">
      <c r="A70" s="80"/>
      <c r="B70" s="81" t="s">
        <v>0</v>
      </c>
      <c r="C70" s="81"/>
      <c r="D70" s="81" t="s">
        <v>1</v>
      </c>
      <c r="E70" s="81"/>
      <c r="F70" s="81" t="s">
        <v>229</v>
      </c>
      <c r="G70" s="81"/>
      <c r="H70" s="81" t="s">
        <v>2</v>
      </c>
      <c r="I70" s="81"/>
      <c r="J70" s="81"/>
      <c r="K70" s="81" t="s">
        <v>3</v>
      </c>
      <c r="L70" s="78" t="s">
        <v>26</v>
      </c>
      <c r="M70" s="81"/>
      <c r="N70" s="81" t="s">
        <v>4</v>
      </c>
      <c r="O70" s="81"/>
    </row>
    <row r="71" spans="1:15">
      <c r="A71" s="80"/>
      <c r="B71" s="79" t="s">
        <v>5</v>
      </c>
      <c r="C71" s="79" t="s">
        <v>6</v>
      </c>
      <c r="D71" s="79" t="s">
        <v>7</v>
      </c>
      <c r="E71" s="79" t="s">
        <v>8</v>
      </c>
      <c r="F71" s="79" t="s">
        <v>7</v>
      </c>
      <c r="G71" s="79" t="s">
        <v>10</v>
      </c>
      <c r="H71" s="79" t="s">
        <v>12</v>
      </c>
      <c r="I71" s="79" t="s">
        <v>23</v>
      </c>
      <c r="J71" s="79" t="s">
        <v>11</v>
      </c>
      <c r="K71" s="79" t="s">
        <v>13</v>
      </c>
      <c r="L71" s="79" t="s">
        <v>7</v>
      </c>
      <c r="M71" s="79" t="s">
        <v>84</v>
      </c>
      <c r="N71" s="79" t="s">
        <v>5</v>
      </c>
      <c r="O71" s="81"/>
    </row>
    <row r="72" spans="1:15">
      <c r="A72" s="80" t="s">
        <v>85</v>
      </c>
      <c r="B72" s="83">
        <v>54899631.849999994</v>
      </c>
      <c r="C72" s="83">
        <v>104074569.98999999</v>
      </c>
      <c r="D72" s="83">
        <v>46918637.420000002</v>
      </c>
      <c r="E72" s="83">
        <v>19392348.289999999</v>
      </c>
      <c r="F72" s="83">
        <v>21197892.41</v>
      </c>
      <c r="G72" s="83">
        <v>43542013.450000003</v>
      </c>
      <c r="H72" s="83">
        <v>22606612.649999999</v>
      </c>
      <c r="I72" s="83">
        <v>0</v>
      </c>
      <c r="J72" s="83">
        <v>1738952.7799999998</v>
      </c>
      <c r="K72" s="83">
        <v>19161132.539999995</v>
      </c>
      <c r="L72" s="83">
        <v>34811476.119999997</v>
      </c>
      <c r="M72" s="83">
        <v>10576832.859999999</v>
      </c>
      <c r="N72" s="80">
        <f>SUM(B72:M72)</f>
        <v>378920100.35999995</v>
      </c>
      <c r="O72" s="81"/>
    </row>
    <row r="73" spans="1:15">
      <c r="A73" s="80" t="s">
        <v>86</v>
      </c>
      <c r="B73" s="83">
        <v>0</v>
      </c>
      <c r="C73" s="83">
        <v>0</v>
      </c>
      <c r="D73" s="83">
        <v>0</v>
      </c>
      <c r="E73" s="83">
        <v>0</v>
      </c>
      <c r="F73" s="83">
        <v>0</v>
      </c>
      <c r="G73" s="83">
        <v>0</v>
      </c>
      <c r="H73" s="83">
        <v>0</v>
      </c>
      <c r="I73" s="83">
        <v>0</v>
      </c>
      <c r="J73" s="83">
        <v>0</v>
      </c>
      <c r="K73" s="83">
        <v>0</v>
      </c>
      <c r="L73" s="83">
        <v>0</v>
      </c>
      <c r="M73" s="83">
        <v>0</v>
      </c>
      <c r="N73" s="80">
        <f>SUM(B73:M73)</f>
        <v>0</v>
      </c>
      <c r="O73" s="81" t="s">
        <v>27</v>
      </c>
    </row>
    <row r="74" spans="1:15">
      <c r="A74" s="80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1"/>
    </row>
    <row r="75" spans="1:15" ht="13.5" thickBot="1">
      <c r="A75" s="75" t="s">
        <v>4</v>
      </c>
      <c r="B75" s="73">
        <f t="shared" ref="B75:N75" si="14">SUM(B72:B74)</f>
        <v>54899631.849999994</v>
      </c>
      <c r="C75" s="73">
        <f t="shared" si="14"/>
        <v>104074569.98999999</v>
      </c>
      <c r="D75" s="73">
        <f t="shared" si="14"/>
        <v>46918637.420000002</v>
      </c>
      <c r="E75" s="73">
        <f t="shared" si="14"/>
        <v>19392348.289999999</v>
      </c>
      <c r="F75" s="73">
        <f t="shared" si="14"/>
        <v>21197892.41</v>
      </c>
      <c r="G75" s="73">
        <f t="shared" si="14"/>
        <v>43542013.450000003</v>
      </c>
      <c r="H75" s="73">
        <f t="shared" si="14"/>
        <v>22606612.649999999</v>
      </c>
      <c r="I75" s="73">
        <f t="shared" si="14"/>
        <v>0</v>
      </c>
      <c r="J75" s="73">
        <f t="shared" si="14"/>
        <v>1738952.7799999998</v>
      </c>
      <c r="K75" s="73">
        <f t="shared" si="14"/>
        <v>19161132.539999995</v>
      </c>
      <c r="L75" s="73">
        <f t="shared" si="14"/>
        <v>34811476.119999997</v>
      </c>
      <c r="M75" s="73">
        <f t="shared" si="14"/>
        <v>10576832.859999999</v>
      </c>
      <c r="N75" s="73">
        <f t="shared" si="14"/>
        <v>378920100.35999995</v>
      </c>
      <c r="O75" s="81"/>
    </row>
    <row r="76" spans="1:15" ht="13.5" thickTop="1">
      <c r="A76" s="80"/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1"/>
      <c r="O76" s="80"/>
    </row>
    <row r="77" spans="1:15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1"/>
      <c r="O77" s="80"/>
    </row>
    <row r="78" spans="1:15">
      <c r="A78" s="80"/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1"/>
      <c r="O78" s="80"/>
    </row>
    <row r="79" spans="1:15">
      <c r="A79" s="80"/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1"/>
      <c r="O79" s="80"/>
    </row>
  </sheetData>
  <pageMargins left="0.7" right="0.7" top="0.75" bottom="0.75" header="0.3" footer="0.3"/>
  <pageSetup scale="86" fitToHeight="0" orientation="landscape" horizontalDpi="0" verticalDpi="0" r:id="rId1"/>
  <rowBreaks count="4" manualBreakCount="4">
    <brk id="13" max="16383" man="1"/>
    <brk id="26" max="16383" man="1"/>
    <brk id="39" max="16383" man="1"/>
    <brk id="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U84"/>
  <sheetViews>
    <sheetView zoomScaleNormal="100" workbookViewId="0">
      <pane xSplit="1" ySplit="6" topLeftCell="B7" activePane="bottomRight" state="frozen"/>
      <selection activeCell="O2" sqref="O2"/>
      <selection pane="topRight" activeCell="O2" sqref="O2"/>
      <selection pane="bottomLeft" activeCell="O2" sqref="O2"/>
      <selection pane="bottomRight" activeCell="C16" sqref="C16"/>
    </sheetView>
  </sheetViews>
  <sheetFormatPr defaultRowHeight="11.25" outlineLevelRow="1"/>
  <cols>
    <col min="1" max="1" width="27.42578125" style="13" customWidth="1"/>
    <col min="2" max="2" width="10.5703125" style="13" customWidth="1"/>
    <col min="3" max="3" width="10.85546875" style="13" customWidth="1"/>
    <col min="4" max="4" width="10.5703125" style="13" customWidth="1"/>
    <col min="5" max="5" width="10.28515625" style="13" customWidth="1"/>
    <col min="6" max="6" width="14.140625" style="13" bestFit="1" customWidth="1"/>
    <col min="7" max="7" width="10.42578125" style="13" bestFit="1" customWidth="1"/>
    <col min="8" max="8" width="10.140625" style="13" customWidth="1"/>
    <col min="9" max="9" width="7.85546875" style="13" customWidth="1"/>
    <col min="10" max="10" width="9.85546875" style="13" customWidth="1"/>
    <col min="11" max="11" width="10.140625" style="13" bestFit="1" customWidth="1"/>
    <col min="12" max="12" width="9.5703125" style="13" customWidth="1"/>
    <col min="13" max="13" width="9.140625" style="13" customWidth="1"/>
    <col min="14" max="14" width="10.140625" style="13" customWidth="1"/>
    <col min="15" max="15" width="8.5703125" style="13" bestFit="1" customWidth="1"/>
    <col min="16" max="16" width="12.85546875" style="109" bestFit="1" customWidth="1"/>
    <col min="17" max="17" width="10.85546875" style="13" customWidth="1"/>
    <col min="18" max="18" width="9.140625" style="13"/>
    <col min="19" max="19" width="12.85546875" style="90" bestFit="1" customWidth="1"/>
    <col min="20" max="20" width="9.5703125" style="13" bestFit="1" customWidth="1"/>
    <col min="21" max="21" width="10.140625" style="13" bestFit="1" customWidth="1"/>
    <col min="22" max="16384" width="9.140625" style="13"/>
  </cols>
  <sheetData>
    <row r="1" spans="1:20">
      <c r="A1" s="6" t="str">
        <f>'Sponsored Programs'!A1</f>
        <v>2021 Research Report - Oklahoma State University - Cash Numbers as of June 30, 2021</v>
      </c>
      <c r="F1" s="11"/>
      <c r="Q1" s="54" t="s">
        <v>107</v>
      </c>
    </row>
    <row r="2" spans="1:20">
      <c r="A2" s="6" t="str">
        <f>'Sponsored Programs'!A2</f>
        <v>Sponsored Program Fund Sources and Expenditures by Agency</v>
      </c>
    </row>
    <row r="4" spans="1:20">
      <c r="A4" s="12" t="s">
        <v>33</v>
      </c>
      <c r="B4" s="22"/>
      <c r="C4" s="22"/>
      <c r="D4" s="22"/>
      <c r="E4" s="22"/>
      <c r="F4" s="22"/>
      <c r="G4" s="22"/>
      <c r="H4" s="22"/>
      <c r="I4" s="22"/>
      <c r="J4" s="22"/>
      <c r="K4" s="29" t="str">
        <f>'Sponsored Programs'!K4</f>
        <v>FY21</v>
      </c>
      <c r="L4" s="29" t="str">
        <f>'Sponsored Programs'!L4</f>
        <v>FY20</v>
      </c>
      <c r="M4" s="22"/>
      <c r="N4" s="22"/>
      <c r="O4" s="22" t="s">
        <v>25</v>
      </c>
      <c r="P4" s="110" t="str">
        <f>'Sponsored Programs'!P4</f>
        <v>FY21</v>
      </c>
      <c r="Q4" s="29" t="str">
        <f>'Sponsored Programs'!Q4</f>
        <v>FY20</v>
      </c>
    </row>
    <row r="5" spans="1:20">
      <c r="B5" s="22" t="s">
        <v>0</v>
      </c>
      <c r="C5" s="22"/>
      <c r="D5" s="22" t="s">
        <v>1</v>
      </c>
      <c r="E5" s="22"/>
      <c r="F5" s="29" t="s">
        <v>228</v>
      </c>
      <c r="G5" s="22"/>
      <c r="H5" s="22" t="s">
        <v>2</v>
      </c>
      <c r="I5" s="22"/>
      <c r="J5" s="22"/>
      <c r="K5" s="29" t="s">
        <v>68</v>
      </c>
      <c r="L5" s="29" t="s">
        <v>68</v>
      </c>
      <c r="M5" s="22"/>
      <c r="N5" s="22" t="s">
        <v>3</v>
      </c>
      <c r="O5" s="22" t="s">
        <v>26</v>
      </c>
      <c r="P5" s="111" t="s">
        <v>38</v>
      </c>
      <c r="Q5" s="22" t="s">
        <v>4</v>
      </c>
    </row>
    <row r="6" spans="1:20">
      <c r="B6" s="19" t="s">
        <v>5</v>
      </c>
      <c r="C6" s="19" t="s">
        <v>6</v>
      </c>
      <c r="D6" s="19" t="s">
        <v>7</v>
      </c>
      <c r="E6" s="19" t="s">
        <v>8</v>
      </c>
      <c r="F6" s="84" t="s">
        <v>92</v>
      </c>
      <c r="G6" s="19" t="s">
        <v>10</v>
      </c>
      <c r="H6" s="19" t="s">
        <v>12</v>
      </c>
      <c r="I6" s="22" t="s">
        <v>23</v>
      </c>
      <c r="J6" s="72" t="s">
        <v>69</v>
      </c>
      <c r="K6" s="29" t="s">
        <v>67</v>
      </c>
      <c r="L6" s="29" t="s">
        <v>67</v>
      </c>
      <c r="M6" s="19" t="s">
        <v>11</v>
      </c>
      <c r="N6" s="19" t="s">
        <v>13</v>
      </c>
      <c r="O6" s="19" t="s">
        <v>7</v>
      </c>
      <c r="P6" s="112" t="s">
        <v>5</v>
      </c>
      <c r="Q6" s="19" t="s">
        <v>5</v>
      </c>
      <c r="S6" s="103"/>
    </row>
    <row r="7" spans="1:20" s="15" customFormat="1">
      <c r="A7" s="3" t="s">
        <v>14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12"/>
      <c r="S7" s="94"/>
    </row>
    <row r="8" spans="1:20" ht="11.25" customHeight="1">
      <c r="A8" s="6" t="s">
        <v>15</v>
      </c>
      <c r="B8" s="15">
        <f t="shared" ref="B8" si="0">ROUND(SUM(B9:B16),0)</f>
        <v>16944157</v>
      </c>
      <c r="C8" s="15">
        <f t="shared" ref="C8" si="1">ROUND(SUM(C9:C16),0)</f>
        <v>44883332</v>
      </c>
      <c r="D8" s="15">
        <f t="shared" ref="D8:E8" si="2">ROUND(SUM(D9:D16),0)</f>
        <v>34128089</v>
      </c>
      <c r="E8" s="15">
        <f t="shared" si="2"/>
        <v>17611433</v>
      </c>
      <c r="F8" s="15">
        <f t="shared" ref="F8:G8" si="3">ROUND(SUM(F9:F16),0)</f>
        <v>15531429</v>
      </c>
      <c r="G8" s="15">
        <f t="shared" si="3"/>
        <v>14876966</v>
      </c>
      <c r="H8" s="15">
        <f t="shared" ref="H8:I8" si="4">ROUND(SUM(H9:H16),0)</f>
        <v>10334513</v>
      </c>
      <c r="I8" s="15">
        <f t="shared" si="4"/>
        <v>1241060</v>
      </c>
      <c r="J8" s="15">
        <f t="shared" ref="J8" si="5">ROUND(SUM(J9:J16),0)</f>
        <v>0</v>
      </c>
      <c r="K8" s="15">
        <f>ROUND(SUM(K9:K16),0)</f>
        <v>155550980</v>
      </c>
      <c r="L8" s="15">
        <v>151968237</v>
      </c>
      <c r="M8" s="15">
        <f t="shared" ref="M8:N8" si="6">ROUND(SUM(M9:M16),0)</f>
        <v>0</v>
      </c>
      <c r="N8" s="15">
        <f t="shared" si="6"/>
        <v>0</v>
      </c>
      <c r="O8" s="15">
        <f t="shared" ref="O8" si="7">ROUND(SUM(O9:O16),0)</f>
        <v>5393533</v>
      </c>
      <c r="P8" s="113">
        <f>ROUND(SUM(P9:P16),0)</f>
        <v>160944512</v>
      </c>
      <c r="Q8" s="15">
        <v>156970209</v>
      </c>
      <c r="R8" s="15"/>
      <c r="T8" s="15"/>
    </row>
    <row r="9" spans="1:20" s="15" customFormat="1" ht="11.25" customHeight="1" outlineLevel="1">
      <c r="A9" s="5" t="s">
        <v>16</v>
      </c>
      <c r="B9" s="15">
        <v>11091250.949999999</v>
      </c>
      <c r="C9" s="15">
        <v>20631174.640000001</v>
      </c>
      <c r="D9" s="15">
        <v>22118072.32</v>
      </c>
      <c r="E9" s="15">
        <v>11765384.869999999</v>
      </c>
      <c r="F9" s="15">
        <v>10177641.460000001</v>
      </c>
      <c r="G9" s="15">
        <v>8954368.9299999997</v>
      </c>
      <c r="H9" s="15">
        <v>6133996.3700000001</v>
      </c>
      <c r="I9" s="15">
        <v>811886.93</v>
      </c>
      <c r="J9" s="15">
        <v>0</v>
      </c>
      <c r="K9" s="15">
        <f t="shared" ref="K9:K16" si="8">SUM(B9:J9)</f>
        <v>91683776.469999999</v>
      </c>
      <c r="L9" s="15">
        <v>89111090.640000001</v>
      </c>
      <c r="M9" s="15">
        <v>0</v>
      </c>
      <c r="N9" s="15">
        <v>0</v>
      </c>
      <c r="O9" s="15">
        <v>4060805.97</v>
      </c>
      <c r="P9" s="113">
        <f t="shared" ref="P9:P16" si="9">K9+M9+N9+O9</f>
        <v>95744582.439999998</v>
      </c>
      <c r="Q9" s="15">
        <v>92729662.719999999</v>
      </c>
      <c r="S9" s="94"/>
    </row>
    <row r="10" spans="1:20" s="15" customFormat="1" ht="11.25" customHeight="1" outlineLevel="1">
      <c r="A10" s="5" t="s">
        <v>17</v>
      </c>
      <c r="B10" s="15">
        <v>0</v>
      </c>
      <c r="C10" s="15">
        <v>467179.59</v>
      </c>
      <c r="D10" s="15">
        <v>456522.92</v>
      </c>
      <c r="E10" s="15">
        <v>0</v>
      </c>
      <c r="F10" s="15">
        <v>164382.76999999999</v>
      </c>
      <c r="G10" s="15">
        <v>821995.69</v>
      </c>
      <c r="H10" s="15">
        <v>500025.93</v>
      </c>
      <c r="I10" s="15">
        <v>30765.64</v>
      </c>
      <c r="J10" s="15">
        <v>0</v>
      </c>
      <c r="K10" s="15">
        <f t="shared" si="8"/>
        <v>2440872.54</v>
      </c>
      <c r="L10" s="15">
        <v>2837782.03</v>
      </c>
      <c r="M10" s="15">
        <v>0</v>
      </c>
      <c r="N10" s="15">
        <v>0</v>
      </c>
      <c r="O10" s="15">
        <v>108756.02</v>
      </c>
      <c r="P10" s="113">
        <f t="shared" si="9"/>
        <v>2549628.56</v>
      </c>
      <c r="Q10" s="15">
        <v>2958533.5999999996</v>
      </c>
      <c r="S10" s="94"/>
    </row>
    <row r="11" spans="1:20" s="15" customFormat="1" ht="11.25" customHeight="1" outlineLevel="1">
      <c r="A11" s="2" t="s">
        <v>18</v>
      </c>
      <c r="B11" s="15">
        <v>198601.94</v>
      </c>
      <c r="C11" s="15">
        <v>6374681.96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f t="shared" si="8"/>
        <v>6573283.9000000004</v>
      </c>
      <c r="L11" s="15">
        <v>6519227.6100000003</v>
      </c>
      <c r="M11" s="15">
        <v>0</v>
      </c>
      <c r="N11" s="15">
        <v>0</v>
      </c>
      <c r="O11" s="15">
        <v>0</v>
      </c>
      <c r="P11" s="113">
        <f t="shared" si="9"/>
        <v>6573283.9000000004</v>
      </c>
      <c r="Q11" s="15">
        <v>6519227.6100000003</v>
      </c>
      <c r="S11" s="94"/>
    </row>
    <row r="12" spans="1:20" s="15" customFormat="1" ht="11.25" customHeight="1" outlineLevel="1">
      <c r="A12" s="2" t="s">
        <v>88</v>
      </c>
      <c r="B12" s="15">
        <v>5466409.0199999996</v>
      </c>
      <c r="C12" s="15">
        <v>9552143.2200000007</v>
      </c>
      <c r="D12" s="15">
        <v>10467567.220000001</v>
      </c>
      <c r="E12" s="15">
        <v>5799623.9500000002</v>
      </c>
      <c r="F12" s="15">
        <v>4959460.07</v>
      </c>
      <c r="G12" s="15">
        <v>3970982.41</v>
      </c>
      <c r="H12" s="15">
        <v>2872799.29</v>
      </c>
      <c r="I12" s="15">
        <v>383147.57</v>
      </c>
      <c r="J12" s="15">
        <v>0</v>
      </c>
      <c r="K12" s="15">
        <f t="shared" si="8"/>
        <v>43472132.75</v>
      </c>
      <c r="L12" s="15">
        <v>41844368.730000004</v>
      </c>
      <c r="M12" s="15">
        <v>0</v>
      </c>
      <c r="N12" s="15">
        <v>0</v>
      </c>
      <c r="O12" s="15">
        <v>1020937.72</v>
      </c>
      <c r="P12" s="113">
        <f t="shared" si="9"/>
        <v>44493070.469999999</v>
      </c>
      <c r="Q12" s="15">
        <v>42783321.950000003</v>
      </c>
      <c r="S12" s="94"/>
    </row>
    <row r="13" spans="1:20" s="15" customFormat="1" outlineLevel="1">
      <c r="A13" s="13" t="s">
        <v>30</v>
      </c>
      <c r="B13" s="15">
        <v>0</v>
      </c>
      <c r="C13" s="15">
        <v>231721.08</v>
      </c>
      <c r="D13" s="15">
        <v>225551.52</v>
      </c>
      <c r="E13" s="15">
        <v>0</v>
      </c>
      <c r="F13" s="15">
        <v>79597.83</v>
      </c>
      <c r="G13" s="15">
        <v>329881.36</v>
      </c>
      <c r="H13" s="15">
        <v>248012.86</v>
      </c>
      <c r="I13" s="15">
        <v>15259.76</v>
      </c>
      <c r="J13" s="15">
        <v>0</v>
      </c>
      <c r="K13" s="15">
        <f t="shared" si="8"/>
        <v>1130024.4099999999</v>
      </c>
      <c r="L13" s="15">
        <v>1295203.1099999999</v>
      </c>
      <c r="M13" s="15">
        <v>0</v>
      </c>
      <c r="N13" s="15">
        <v>0</v>
      </c>
      <c r="O13" s="15">
        <v>30016.66</v>
      </c>
      <c r="P13" s="113">
        <f t="shared" si="9"/>
        <v>1160041.0699999998</v>
      </c>
      <c r="Q13" s="15">
        <v>1328530.5399999998</v>
      </c>
      <c r="S13" s="94"/>
    </row>
    <row r="14" spans="1:20" s="15" customFormat="1" outlineLevel="1">
      <c r="A14" s="2" t="s">
        <v>89</v>
      </c>
      <c r="B14" s="15">
        <v>98506.559999999998</v>
      </c>
      <c r="C14" s="15">
        <v>2848423.94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f t="shared" si="8"/>
        <v>2946930.5</v>
      </c>
      <c r="L14" s="15">
        <v>3021122.54</v>
      </c>
      <c r="M14" s="15">
        <v>0</v>
      </c>
      <c r="N14" s="15">
        <v>0</v>
      </c>
      <c r="O14" s="15">
        <v>0</v>
      </c>
      <c r="P14" s="113">
        <f t="shared" si="9"/>
        <v>2946930.5</v>
      </c>
      <c r="Q14" s="15">
        <v>3021122.54</v>
      </c>
      <c r="S14" s="94"/>
    </row>
    <row r="15" spans="1:20" s="15" customFormat="1" outlineLevel="1">
      <c r="A15" s="2" t="s">
        <v>90</v>
      </c>
      <c r="B15" s="15">
        <v>0</v>
      </c>
      <c r="C15" s="15">
        <v>2755692.7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f t="shared" si="8"/>
        <v>2755692.7</v>
      </c>
      <c r="L15" s="15">
        <v>2017108.52</v>
      </c>
      <c r="M15" s="15">
        <v>0</v>
      </c>
      <c r="N15" s="15">
        <v>0</v>
      </c>
      <c r="O15" s="15">
        <v>0</v>
      </c>
      <c r="P15" s="113">
        <f t="shared" si="9"/>
        <v>2755692.7</v>
      </c>
      <c r="Q15" s="15">
        <v>2017108.52</v>
      </c>
      <c r="S15" s="94"/>
    </row>
    <row r="16" spans="1:20" s="15" customFormat="1" outlineLevel="1">
      <c r="A16" s="2" t="s">
        <v>66</v>
      </c>
      <c r="B16" s="15">
        <v>89388.15</v>
      </c>
      <c r="C16" s="15">
        <v>2022315.14</v>
      </c>
      <c r="D16" s="15">
        <v>860375.09</v>
      </c>
      <c r="E16" s="15">
        <v>46424.42</v>
      </c>
      <c r="F16" s="15">
        <v>150346.42000000001</v>
      </c>
      <c r="G16" s="15">
        <v>799738.08</v>
      </c>
      <c r="H16" s="15">
        <v>579679.02</v>
      </c>
      <c r="I16" s="15">
        <v>0</v>
      </c>
      <c r="J16" s="15">
        <v>0</v>
      </c>
      <c r="K16" s="15">
        <f t="shared" si="8"/>
        <v>4548266.32</v>
      </c>
      <c r="L16" s="15">
        <v>5322333.5200000005</v>
      </c>
      <c r="M16" s="15">
        <v>0</v>
      </c>
      <c r="N16" s="15">
        <v>0</v>
      </c>
      <c r="O16" s="15">
        <v>173016.41</v>
      </c>
      <c r="P16" s="113">
        <f t="shared" si="9"/>
        <v>4721282.7300000004</v>
      </c>
      <c r="Q16" s="15">
        <v>5612701.4400000004</v>
      </c>
      <c r="S16" s="94"/>
    </row>
    <row r="17" spans="1:21" s="30" customFormat="1" hidden="1" outlineLevel="1">
      <c r="B17" s="30">
        <v>0.496</v>
      </c>
      <c r="C17" s="30">
        <v>0.496</v>
      </c>
      <c r="D17" s="30">
        <v>0.496</v>
      </c>
      <c r="E17" s="30">
        <v>0.496</v>
      </c>
      <c r="F17" s="30">
        <v>0.496</v>
      </c>
      <c r="G17" s="30">
        <v>0.496</v>
      </c>
      <c r="H17" s="30">
        <v>0.496</v>
      </c>
      <c r="I17" s="30">
        <v>0.496</v>
      </c>
      <c r="J17" s="30">
        <v>0.496</v>
      </c>
      <c r="M17" s="30">
        <v>0.496</v>
      </c>
      <c r="N17" s="30">
        <v>0.496</v>
      </c>
      <c r="O17" s="30">
        <v>0.496</v>
      </c>
      <c r="P17" s="113"/>
      <c r="S17" s="94"/>
    </row>
    <row r="18" spans="1:21" s="15" customFormat="1">
      <c r="P18" s="113"/>
      <c r="S18" s="94"/>
    </row>
    <row r="19" spans="1:21" s="15" customFormat="1">
      <c r="A19" s="31" t="s">
        <v>22</v>
      </c>
      <c r="B19" s="15">
        <f t="shared" ref="B19" si="10">SUM(B20:B22)</f>
        <v>-2957.66</v>
      </c>
      <c r="C19" s="15">
        <f t="shared" ref="C19:P19" si="11">SUM(C20:C22)</f>
        <v>2339141.35</v>
      </c>
      <c r="D19" s="15">
        <f t="shared" ref="D19:E19" si="12">SUM(D20:D22)</f>
        <v>395631.73000000004</v>
      </c>
      <c r="E19" s="15">
        <f t="shared" si="12"/>
        <v>396552.87</v>
      </c>
      <c r="F19" s="15">
        <f t="shared" ref="F19:G19" si="13">SUM(F20:F22)</f>
        <v>272940.59999999998</v>
      </c>
      <c r="G19" s="15">
        <f t="shared" si="13"/>
        <v>2241963</v>
      </c>
      <c r="H19" s="15">
        <f t="shared" ref="H19:I19" si="14">SUM(H20:H22)</f>
        <v>643265.49</v>
      </c>
      <c r="I19" s="15">
        <f t="shared" si="14"/>
        <v>0</v>
      </c>
      <c r="J19" s="15">
        <f t="shared" ref="J19" si="15">SUM(J20:J22)</f>
        <v>0</v>
      </c>
      <c r="K19" s="15">
        <f t="shared" si="11"/>
        <v>6286537.3799999999</v>
      </c>
      <c r="L19" s="15">
        <v>7222441.7599999998</v>
      </c>
      <c r="M19" s="15">
        <f t="shared" si="11"/>
        <v>0</v>
      </c>
      <c r="N19" s="15">
        <f t="shared" ref="N19:O19" si="16">SUM(N20:N22)</f>
        <v>0</v>
      </c>
      <c r="O19" s="15">
        <f t="shared" si="16"/>
        <v>433536.77</v>
      </c>
      <c r="P19" s="113">
        <f t="shared" si="11"/>
        <v>6720074.1500000004</v>
      </c>
      <c r="Q19" s="15">
        <v>8108325.9799999986</v>
      </c>
      <c r="S19" s="94"/>
      <c r="U19" s="13"/>
    </row>
    <row r="20" spans="1:21" s="15" customFormat="1" outlineLevel="1">
      <c r="A20" s="15" t="s">
        <v>19</v>
      </c>
      <c r="B20" s="15">
        <v>-2957.66</v>
      </c>
      <c r="C20" s="15">
        <v>2095729.03</v>
      </c>
      <c r="D20" s="15">
        <v>323770.84000000003</v>
      </c>
      <c r="E20" s="15">
        <v>277152.65999999997</v>
      </c>
      <c r="F20" s="15">
        <v>240671.44</v>
      </c>
      <c r="G20" s="15">
        <v>1836253.01</v>
      </c>
      <c r="H20" s="15">
        <v>551356.51</v>
      </c>
      <c r="I20" s="15">
        <v>0</v>
      </c>
      <c r="J20" s="15">
        <v>0</v>
      </c>
      <c r="K20" s="15">
        <f>SUM(B20:J20)</f>
        <v>5321975.83</v>
      </c>
      <c r="L20" s="15">
        <v>6019525.1399999997</v>
      </c>
      <c r="M20" s="15">
        <v>0</v>
      </c>
      <c r="N20" s="15">
        <v>0</v>
      </c>
      <c r="O20" s="15">
        <v>427013.26</v>
      </c>
      <c r="P20" s="113">
        <f>K20+M20+N20+O20</f>
        <v>5748989.0899999999</v>
      </c>
      <c r="Q20" s="15">
        <v>6885494.9499999993</v>
      </c>
      <c r="S20" s="94"/>
    </row>
    <row r="21" spans="1:21" s="15" customFormat="1" outlineLevel="1">
      <c r="A21" s="5" t="s">
        <v>70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f>SUM(B21:J21)</f>
        <v>0</v>
      </c>
      <c r="L21" s="15">
        <v>0</v>
      </c>
      <c r="M21" s="15">
        <v>0</v>
      </c>
      <c r="N21" s="15">
        <v>0</v>
      </c>
      <c r="O21" s="15">
        <v>0</v>
      </c>
      <c r="P21" s="113">
        <f>K21+M21+N21+O21</f>
        <v>0</v>
      </c>
      <c r="Q21" s="15">
        <v>0</v>
      </c>
      <c r="S21" s="94"/>
    </row>
    <row r="22" spans="1:21" s="15" customFormat="1" outlineLevel="1">
      <c r="A22" s="15" t="s">
        <v>31</v>
      </c>
      <c r="B22" s="15">
        <v>0</v>
      </c>
      <c r="C22" s="15">
        <v>243412.32</v>
      </c>
      <c r="D22" s="15">
        <v>71860.89</v>
      </c>
      <c r="E22" s="15">
        <v>119400.21</v>
      </c>
      <c r="F22" s="15">
        <v>32269.16</v>
      </c>
      <c r="G22" s="15">
        <v>405709.99</v>
      </c>
      <c r="H22" s="15">
        <v>91908.98</v>
      </c>
      <c r="I22" s="15">
        <v>0</v>
      </c>
      <c r="J22" s="15">
        <v>0</v>
      </c>
      <c r="K22" s="15">
        <f>SUM(B22:J22)</f>
        <v>964561.55</v>
      </c>
      <c r="L22" s="15">
        <v>1202916.6199999999</v>
      </c>
      <c r="M22" s="15">
        <v>0</v>
      </c>
      <c r="N22" s="15">
        <v>0</v>
      </c>
      <c r="O22" s="15">
        <v>6523.51</v>
      </c>
      <c r="P22" s="113">
        <f>K22+M22+N22+O22</f>
        <v>971085.06</v>
      </c>
      <c r="Q22" s="15">
        <v>1222831.0299999998</v>
      </c>
      <c r="S22" s="94"/>
    </row>
    <row r="23" spans="1:21" s="15" customFormat="1">
      <c r="P23" s="113"/>
      <c r="S23" s="94"/>
    </row>
    <row r="24" spans="1:21" s="15" customFormat="1">
      <c r="A24" s="31" t="s">
        <v>20</v>
      </c>
      <c r="B24" s="15">
        <f t="shared" ref="B24" si="17">SUM(B25:B27)</f>
        <v>1788926.73</v>
      </c>
      <c r="C24" s="15">
        <f t="shared" ref="C24:P24" si="18">SUM(C25:C27)</f>
        <v>8169289.3200000003</v>
      </c>
      <c r="D24" s="15">
        <f t="shared" ref="D24:E24" si="19">SUM(D25:D27)</f>
        <v>10288099.98</v>
      </c>
      <c r="E24" s="15">
        <f t="shared" si="19"/>
        <v>255070.63</v>
      </c>
      <c r="F24" s="15">
        <f t="shared" ref="F24:G24" si="20">SUM(F25:F27)</f>
        <v>1788294.7</v>
      </c>
      <c r="G24" s="15">
        <f t="shared" si="20"/>
        <v>14833457.609999999</v>
      </c>
      <c r="H24" s="15">
        <f t="shared" ref="H24:I24" si="21">SUM(H25:H27)</f>
        <v>5218198.01</v>
      </c>
      <c r="I24" s="15">
        <f t="shared" si="21"/>
        <v>0</v>
      </c>
      <c r="J24" s="15">
        <f t="shared" ref="J24" si="22">SUM(J25:J27)</f>
        <v>0</v>
      </c>
      <c r="K24" s="15">
        <f t="shared" si="18"/>
        <v>42341336.979999997</v>
      </c>
      <c r="L24" s="15">
        <v>35374120.759999998</v>
      </c>
      <c r="M24" s="15">
        <f t="shared" si="18"/>
        <v>0</v>
      </c>
      <c r="N24" s="15">
        <f t="shared" ref="N24:O24" si="23">SUM(N25:N27)</f>
        <v>0</v>
      </c>
      <c r="O24" s="15">
        <f t="shared" si="23"/>
        <v>2303532.34</v>
      </c>
      <c r="P24" s="113">
        <f t="shared" si="18"/>
        <v>44644869.319999993</v>
      </c>
      <c r="Q24" s="15">
        <v>38060834.240000002</v>
      </c>
      <c r="S24" s="94"/>
      <c r="U24" s="13"/>
    </row>
    <row r="25" spans="1:21" s="15" customFormat="1" outlineLevel="1">
      <c r="A25" s="15" t="s">
        <v>19</v>
      </c>
      <c r="B25" s="5">
        <v>1421269.44</v>
      </c>
      <c r="C25" s="5">
        <v>6746102.8399999999</v>
      </c>
      <c r="D25" s="5">
        <v>7726493.5099999998</v>
      </c>
      <c r="E25" s="5">
        <v>185884.15</v>
      </c>
      <c r="F25" s="5">
        <v>1282301.94</v>
      </c>
      <c r="G25" s="5">
        <v>11367501.529999999</v>
      </c>
      <c r="H25" s="5">
        <v>3850770.55</v>
      </c>
      <c r="I25" s="5">
        <v>0</v>
      </c>
      <c r="J25" s="5">
        <v>0</v>
      </c>
      <c r="K25" s="15">
        <f>SUM(B25:J25)</f>
        <v>32580323.959999997</v>
      </c>
      <c r="L25" s="15">
        <v>27268168.100000001</v>
      </c>
      <c r="M25" s="5">
        <v>0</v>
      </c>
      <c r="N25" s="5">
        <v>0</v>
      </c>
      <c r="O25" s="5">
        <v>1896365.3</v>
      </c>
      <c r="P25" s="113">
        <f>K25+M25+N25+O25</f>
        <v>34476689.259999998</v>
      </c>
      <c r="Q25" s="15">
        <v>29510223.900000002</v>
      </c>
      <c r="S25" s="94"/>
    </row>
    <row r="26" spans="1:21" s="15" customFormat="1" outlineLevel="1">
      <c r="A26" s="5" t="s">
        <v>70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f>SUM(B26:J26)</f>
        <v>0</v>
      </c>
      <c r="L26" s="15">
        <v>0</v>
      </c>
      <c r="M26" s="15">
        <v>0</v>
      </c>
      <c r="N26" s="15">
        <v>0</v>
      </c>
      <c r="O26" s="15">
        <v>0</v>
      </c>
      <c r="P26" s="113">
        <f>K26+M26+N26+O26</f>
        <v>0</v>
      </c>
      <c r="Q26" s="15">
        <v>0</v>
      </c>
      <c r="S26" s="94"/>
    </row>
    <row r="27" spans="1:21" s="15" customFormat="1" outlineLevel="1">
      <c r="A27" s="15" t="s">
        <v>31</v>
      </c>
      <c r="B27" s="15">
        <v>367657.29</v>
      </c>
      <c r="C27" s="15">
        <v>1423186.48</v>
      </c>
      <c r="D27" s="15">
        <v>2561606.4700000002</v>
      </c>
      <c r="E27" s="15">
        <v>69186.48</v>
      </c>
      <c r="F27" s="15">
        <v>505992.76</v>
      </c>
      <c r="G27" s="15">
        <v>3465956.08</v>
      </c>
      <c r="H27" s="15">
        <v>1367427.46</v>
      </c>
      <c r="I27" s="15">
        <v>0</v>
      </c>
      <c r="J27" s="15">
        <v>0</v>
      </c>
      <c r="K27" s="15">
        <f>SUM(B27:J27)</f>
        <v>9761013.0199999996</v>
      </c>
      <c r="L27" s="15">
        <v>8105952.6599999992</v>
      </c>
      <c r="M27" s="15">
        <v>0</v>
      </c>
      <c r="N27" s="15">
        <v>0</v>
      </c>
      <c r="O27" s="15">
        <v>407167.04</v>
      </c>
      <c r="P27" s="113">
        <f>K27+M27+N27+O27</f>
        <v>10168180.059999999</v>
      </c>
      <c r="Q27" s="15">
        <v>8550610.3399999999</v>
      </c>
      <c r="S27" s="94"/>
    </row>
    <row r="28" spans="1:21" s="15" customFormat="1">
      <c r="P28" s="113"/>
      <c r="S28" s="94"/>
    </row>
    <row r="29" spans="1:21" s="15" customFormat="1">
      <c r="A29" s="31" t="s">
        <v>21</v>
      </c>
      <c r="B29" s="15">
        <f t="shared" ref="B29" si="24">SUM(B30:B32)</f>
        <v>103091.12</v>
      </c>
      <c r="C29" s="15">
        <f t="shared" ref="C29:P29" si="25">SUM(C30:C32)</f>
        <v>940169.17</v>
      </c>
      <c r="D29" s="15">
        <f t="shared" ref="D29:E29" si="26">SUM(D30:D32)</f>
        <v>1061082.02</v>
      </c>
      <c r="E29" s="15">
        <f t="shared" si="26"/>
        <v>215110.11</v>
      </c>
      <c r="F29" s="15">
        <f t="shared" ref="F29:G29" si="27">SUM(F30:F32)</f>
        <v>438045.93</v>
      </c>
      <c r="G29" s="15">
        <f t="shared" si="27"/>
        <v>936724.93</v>
      </c>
      <c r="H29" s="15">
        <f t="shared" ref="H29:I29" si="28">SUM(H30:H32)</f>
        <v>551965.97</v>
      </c>
      <c r="I29" s="15">
        <f t="shared" si="28"/>
        <v>0</v>
      </c>
      <c r="J29" s="15">
        <f t="shared" ref="J29" si="29">SUM(J30:J32)</f>
        <v>0</v>
      </c>
      <c r="K29" s="15">
        <f t="shared" si="25"/>
        <v>4246189.2499999991</v>
      </c>
      <c r="L29" s="15">
        <v>4258754.7299999995</v>
      </c>
      <c r="M29" s="15">
        <f t="shared" si="25"/>
        <v>0</v>
      </c>
      <c r="N29" s="15">
        <f t="shared" ref="N29:O29" si="30">SUM(N30:N32)</f>
        <v>0</v>
      </c>
      <c r="O29" s="15">
        <f t="shared" si="30"/>
        <v>126762.53</v>
      </c>
      <c r="P29" s="113">
        <f t="shared" si="25"/>
        <v>4372951.7799999993</v>
      </c>
      <c r="Q29" s="15">
        <v>4406206.6199999992</v>
      </c>
      <c r="S29" s="94"/>
      <c r="U29" s="13"/>
    </row>
    <row r="30" spans="1:21" s="15" customFormat="1" outlineLevel="1">
      <c r="A30" s="15" t="s">
        <v>19</v>
      </c>
      <c r="B30" s="15">
        <v>103091.12</v>
      </c>
      <c r="C30" s="15">
        <v>915153.11</v>
      </c>
      <c r="D30" s="15">
        <v>967514.26</v>
      </c>
      <c r="E30" s="15">
        <v>167601.31</v>
      </c>
      <c r="F30" s="15">
        <v>369630.47</v>
      </c>
      <c r="G30" s="15">
        <v>936724.93</v>
      </c>
      <c r="H30" s="15">
        <v>534939.69999999995</v>
      </c>
      <c r="I30" s="15">
        <v>0</v>
      </c>
      <c r="J30" s="15">
        <v>0</v>
      </c>
      <c r="K30" s="15">
        <f>SUM(B30:J30)</f>
        <v>3994654.8999999994</v>
      </c>
      <c r="L30" s="15">
        <v>4060594.4699999997</v>
      </c>
      <c r="M30" s="15">
        <v>0</v>
      </c>
      <c r="N30" s="15">
        <v>0</v>
      </c>
      <c r="O30" s="15">
        <v>126762.53</v>
      </c>
      <c r="P30" s="113">
        <f>K30+M30+N30+O30</f>
        <v>4121417.4299999992</v>
      </c>
      <c r="Q30" s="15">
        <v>4208046.3599999994</v>
      </c>
      <c r="S30" s="94"/>
    </row>
    <row r="31" spans="1:21" s="15" customFormat="1" outlineLevel="1">
      <c r="A31" s="5" t="s">
        <v>70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f>SUM(B31:J31)</f>
        <v>0</v>
      </c>
      <c r="L31" s="15">
        <v>0</v>
      </c>
      <c r="M31" s="15">
        <v>0</v>
      </c>
      <c r="N31" s="15">
        <v>0</v>
      </c>
      <c r="O31" s="15">
        <v>0</v>
      </c>
      <c r="P31" s="113">
        <f>K31+M31+N31+O31</f>
        <v>0</v>
      </c>
      <c r="Q31" s="15">
        <v>0</v>
      </c>
      <c r="S31" s="94"/>
    </row>
    <row r="32" spans="1:21" s="15" customFormat="1" outlineLevel="1">
      <c r="A32" s="15" t="s">
        <v>31</v>
      </c>
      <c r="B32" s="15">
        <v>0</v>
      </c>
      <c r="C32" s="15">
        <v>25016.06</v>
      </c>
      <c r="D32" s="15">
        <v>93567.76</v>
      </c>
      <c r="E32" s="15">
        <v>47508.800000000003</v>
      </c>
      <c r="F32" s="15">
        <v>68415.460000000006</v>
      </c>
      <c r="G32" s="15">
        <v>0</v>
      </c>
      <c r="H32" s="15">
        <v>17026.27</v>
      </c>
      <c r="I32" s="15">
        <v>0</v>
      </c>
      <c r="J32" s="15">
        <v>0</v>
      </c>
      <c r="K32" s="15">
        <f>SUM(B32:J32)</f>
        <v>251534.35</v>
      </c>
      <c r="L32" s="15">
        <v>198160.26</v>
      </c>
      <c r="M32" s="15">
        <v>0</v>
      </c>
      <c r="N32" s="15">
        <v>0</v>
      </c>
      <c r="O32" s="15">
        <v>0</v>
      </c>
      <c r="P32" s="113">
        <f>K32+M32+N32+O32</f>
        <v>251534.35</v>
      </c>
      <c r="Q32" s="15">
        <v>198160.26</v>
      </c>
      <c r="S32" s="94"/>
    </row>
    <row r="33" spans="1:21" s="15" customFormat="1">
      <c r="P33" s="113"/>
      <c r="S33" s="94"/>
    </row>
    <row r="34" spans="1:21" s="15" customFormat="1">
      <c r="A34" s="31" t="s">
        <v>24</v>
      </c>
      <c r="B34" s="15">
        <v>0</v>
      </c>
      <c r="C34" s="15">
        <v>5689686.7999999998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f>SUM(B34:J34)</f>
        <v>5689686.7999999998</v>
      </c>
      <c r="L34" s="15">
        <v>4448225.6900000004</v>
      </c>
      <c r="M34" s="15">
        <v>0</v>
      </c>
      <c r="N34" s="15">
        <v>0</v>
      </c>
      <c r="O34" s="15">
        <v>0</v>
      </c>
      <c r="P34" s="113">
        <f>K34+M34+N34+O34</f>
        <v>5689686.7999999998</v>
      </c>
      <c r="Q34" s="15">
        <v>4448225.6900000004</v>
      </c>
      <c r="S34" s="94"/>
      <c r="U34" s="13"/>
    </row>
    <row r="35" spans="1:21" s="15" customFormat="1">
      <c r="A35" s="31"/>
      <c r="P35" s="113"/>
      <c r="S35" s="94"/>
    </row>
    <row r="36" spans="1:21" s="28" customFormat="1">
      <c r="A36" s="26" t="s">
        <v>62</v>
      </c>
      <c r="B36" s="28">
        <f t="shared" ref="B36:L36" si="31">((B22+B27+B32)/(B20+B21+B25+B26+B30+B31))</f>
        <v>0.24165675640555176</v>
      </c>
      <c r="C36" s="28">
        <f t="shared" si="31"/>
        <v>0.1733747529044572</v>
      </c>
      <c r="D36" s="28">
        <f t="shared" si="31"/>
        <v>0.30240652803074308</v>
      </c>
      <c r="E36" s="28">
        <f t="shared" si="31"/>
        <v>0.37437554520173955</v>
      </c>
      <c r="F36" s="28">
        <f t="shared" ref="F36" si="32">((F22+F27+F32)/(F20+F21+F25+F26+F30+F31))</f>
        <v>0.32055169918416898</v>
      </c>
      <c r="G36" s="28">
        <f t="shared" si="31"/>
        <v>0.27380019738467898</v>
      </c>
      <c r="H36" s="28">
        <f t="shared" si="31"/>
        <v>0.29903640800676556</v>
      </c>
      <c r="I36" s="28">
        <v>0</v>
      </c>
      <c r="J36" s="28">
        <v>0</v>
      </c>
      <c r="K36" s="28">
        <f t="shared" si="31"/>
        <v>0.26200254890172309</v>
      </c>
      <c r="L36" s="28">
        <f t="shared" si="31"/>
        <v>0.25455061323880968</v>
      </c>
      <c r="M36" s="28">
        <v>0</v>
      </c>
      <c r="N36" s="28">
        <v>0</v>
      </c>
      <c r="O36" s="28">
        <f>((O22+O27+O32)/(O20+O21+O25+O26+O30+O31))</f>
        <v>0.16884356239256409</v>
      </c>
      <c r="P36" s="113">
        <f>((P22+P27+P32)/(P20+P21+P25+P26+P30+P31))</f>
        <v>0.25685559042035649</v>
      </c>
      <c r="Q36" s="30">
        <f>((Q22+Q27+Q32)/(Q20+Q21+Q25+Q26+Q30+Q31))</f>
        <v>0.24558317629972323</v>
      </c>
      <c r="S36" s="90"/>
    </row>
    <row r="37" spans="1:21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14"/>
      <c r="Q37" s="16"/>
    </row>
    <row r="38" spans="1:21" ht="12" thickBot="1">
      <c r="A38" s="6" t="s">
        <v>4</v>
      </c>
      <c r="B38" s="17">
        <f t="shared" ref="B38:Q38" si="33">+B34+B29+B24+B19+B8</f>
        <v>18833217.190000001</v>
      </c>
      <c r="C38" s="17">
        <f t="shared" si="33"/>
        <v>62021618.640000001</v>
      </c>
      <c r="D38" s="17">
        <f t="shared" si="33"/>
        <v>45872902.730000004</v>
      </c>
      <c r="E38" s="17">
        <f t="shared" si="33"/>
        <v>18478166.609999999</v>
      </c>
      <c r="F38" s="17">
        <f t="shared" ref="F38" si="34">+F34+F29+F24+F19+F8</f>
        <v>18030710.23</v>
      </c>
      <c r="G38" s="17">
        <f t="shared" si="33"/>
        <v>32889111.539999999</v>
      </c>
      <c r="H38" s="17">
        <f t="shared" si="33"/>
        <v>16747942.469999999</v>
      </c>
      <c r="I38" s="17">
        <f t="shared" si="33"/>
        <v>1241060</v>
      </c>
      <c r="J38" s="17">
        <f t="shared" si="33"/>
        <v>0</v>
      </c>
      <c r="K38" s="17">
        <f t="shared" si="33"/>
        <v>214114730.41</v>
      </c>
      <c r="L38" s="17">
        <f t="shared" si="33"/>
        <v>203271779.94</v>
      </c>
      <c r="M38" s="17">
        <f>+M34+M29+M24+M19+M8</f>
        <v>0</v>
      </c>
      <c r="N38" s="17">
        <f>+N34+N29+N24+N19+N8</f>
        <v>0</v>
      </c>
      <c r="O38" s="17">
        <f>+O34+O29+O24+O19+O8</f>
        <v>8257364.6399999997</v>
      </c>
      <c r="P38" s="115">
        <f t="shared" si="33"/>
        <v>222372094.04999998</v>
      </c>
      <c r="Q38" s="17">
        <f t="shared" si="33"/>
        <v>211993801.53</v>
      </c>
    </row>
    <row r="39" spans="1:21" ht="12" thickTop="1"/>
    <row r="40" spans="1:21" ht="12" hidden="1" thickBot="1">
      <c r="A40" s="6" t="str">
        <f>'Sponsored Programs'!A39</f>
        <v>FY20 Total</v>
      </c>
      <c r="B40" s="17">
        <v>19751747.890000001</v>
      </c>
      <c r="C40" s="17">
        <v>62390387.630000003</v>
      </c>
      <c r="D40" s="17">
        <v>46095863.450000003</v>
      </c>
      <c r="E40" s="17">
        <v>19218483.129999999</v>
      </c>
      <c r="F40" s="17">
        <v>6278412.1500000004</v>
      </c>
      <c r="G40" s="17">
        <v>32086583.719999999</v>
      </c>
      <c r="H40" s="17">
        <v>15277915.5</v>
      </c>
      <c r="I40" s="17">
        <v>0</v>
      </c>
      <c r="J40" s="17">
        <v>0</v>
      </c>
      <c r="K40" s="17">
        <v>201370927.47</v>
      </c>
      <c r="L40" s="17"/>
      <c r="M40" s="17">
        <v>0</v>
      </c>
      <c r="N40" s="17">
        <v>0</v>
      </c>
      <c r="O40" s="17">
        <v>8329014.2400000002</v>
      </c>
      <c r="P40" s="115">
        <v>209699941.71000001</v>
      </c>
      <c r="Q40" s="17"/>
    </row>
    <row r="41" spans="1:21" ht="12" hidden="1" thickTop="1">
      <c r="C41" s="2" t="s">
        <v>27</v>
      </c>
    </row>
    <row r="42" spans="1:21" hidden="1">
      <c r="B42" s="13">
        <f>B38-B40</f>
        <v>-918530.69999999925</v>
      </c>
      <c r="C42" s="13">
        <f t="shared" ref="C42:P42" si="35">C38-C40</f>
        <v>-368768.99000000209</v>
      </c>
      <c r="D42" s="13">
        <f t="shared" si="35"/>
        <v>-222960.71999999881</v>
      </c>
      <c r="E42" s="13">
        <f t="shared" si="35"/>
        <v>-740316.51999999955</v>
      </c>
      <c r="F42" s="13">
        <f t="shared" si="35"/>
        <v>11752298.08</v>
      </c>
      <c r="G42" s="13">
        <f t="shared" si="35"/>
        <v>802527.8200000003</v>
      </c>
      <c r="H42" s="13">
        <f t="shared" si="35"/>
        <v>1470026.9699999988</v>
      </c>
      <c r="I42" s="13">
        <f t="shared" si="35"/>
        <v>1241060</v>
      </c>
      <c r="J42" s="13">
        <f t="shared" si="35"/>
        <v>0</v>
      </c>
      <c r="K42" s="13">
        <f t="shared" si="35"/>
        <v>12743802.939999998</v>
      </c>
      <c r="M42" s="13">
        <f t="shared" si="35"/>
        <v>0</v>
      </c>
      <c r="N42" s="13">
        <f t="shared" si="35"/>
        <v>0</v>
      </c>
      <c r="O42" s="13">
        <f t="shared" si="35"/>
        <v>-71649.600000000559</v>
      </c>
      <c r="P42" s="109">
        <f t="shared" si="35"/>
        <v>12672152.339999974</v>
      </c>
    </row>
    <row r="43" spans="1:21">
      <c r="B43" s="20"/>
      <c r="C43" s="20"/>
      <c r="D43" s="10"/>
      <c r="E43" s="18"/>
      <c r="F43" s="18"/>
      <c r="G43" s="18"/>
      <c r="H43" s="18"/>
      <c r="M43" s="18"/>
    </row>
    <row r="44" spans="1:21">
      <c r="B44" s="18"/>
      <c r="C44" s="18"/>
      <c r="D44" s="18"/>
      <c r="E44" s="18"/>
      <c r="F44" s="18"/>
      <c r="G44" s="18"/>
      <c r="H44" s="18"/>
      <c r="M44" s="18"/>
    </row>
    <row r="45" spans="1:21">
      <c r="B45" s="18"/>
      <c r="C45" s="18"/>
      <c r="D45" s="18"/>
      <c r="E45" s="18"/>
      <c r="F45" s="18"/>
      <c r="G45" s="18"/>
      <c r="H45" s="18"/>
      <c r="M45" s="18"/>
    </row>
    <row r="46" spans="1:21" hidden="1">
      <c r="B46" s="18"/>
      <c r="C46" s="18"/>
      <c r="D46" s="18"/>
      <c r="E46" s="18"/>
      <c r="F46" s="18"/>
      <c r="G46" s="18"/>
      <c r="H46" s="18"/>
      <c r="M46" s="18"/>
    </row>
    <row r="47" spans="1:21" hidden="1">
      <c r="I47" s="18"/>
      <c r="J47" s="18"/>
      <c r="K47" s="18"/>
      <c r="L47" s="18"/>
      <c r="O47" s="18"/>
      <c r="P47" s="116"/>
      <c r="Q47" s="18"/>
    </row>
    <row r="48" spans="1:21" hidden="1">
      <c r="I48" s="18"/>
      <c r="J48" s="18"/>
      <c r="K48" s="18"/>
      <c r="L48" s="18"/>
      <c r="O48" s="18"/>
      <c r="P48" s="116"/>
      <c r="Q48" s="18"/>
    </row>
    <row r="49" spans="9:17" hidden="1">
      <c r="N49" s="6" t="s">
        <v>52</v>
      </c>
      <c r="P49" s="117" t="s">
        <v>40</v>
      </c>
      <c r="Q49" s="21" t="s">
        <v>41</v>
      </c>
    </row>
    <row r="50" spans="9:17" hidden="1">
      <c r="I50" s="2"/>
      <c r="J50" s="2"/>
      <c r="K50" s="2"/>
      <c r="L50" s="2"/>
      <c r="N50" s="6"/>
      <c r="O50" s="2"/>
      <c r="P50" s="117" t="s">
        <v>42</v>
      </c>
      <c r="Q50" s="21" t="s">
        <v>43</v>
      </c>
    </row>
    <row r="51" spans="9:17" hidden="1">
      <c r="I51" s="2"/>
      <c r="J51" s="2"/>
      <c r="K51" s="2"/>
      <c r="L51" s="2"/>
      <c r="N51" s="2"/>
      <c r="O51" s="2"/>
    </row>
    <row r="52" spans="9:17" hidden="1">
      <c r="I52" s="10"/>
      <c r="J52" s="10"/>
      <c r="K52" s="10"/>
      <c r="L52" s="10"/>
      <c r="N52" s="2" t="s">
        <v>53</v>
      </c>
      <c r="O52" s="10"/>
      <c r="P52" s="113">
        <f>P9+P10+P13+P34-P61</f>
        <v>105143938.86999999</v>
      </c>
      <c r="Q52" s="15">
        <v>90606630.969999999</v>
      </c>
    </row>
    <row r="53" spans="9:17" hidden="1">
      <c r="I53" s="10"/>
      <c r="J53" s="10"/>
      <c r="K53" s="10"/>
      <c r="L53" s="10"/>
      <c r="N53" s="2" t="s">
        <v>54</v>
      </c>
      <c r="O53" s="10"/>
      <c r="P53" s="114">
        <f>P20+P21+P25+P26+P30+P31</f>
        <v>44347095.779999994</v>
      </c>
      <c r="Q53" s="16">
        <v>46173714</v>
      </c>
    </row>
    <row r="54" spans="9:17" hidden="1">
      <c r="I54" s="10"/>
      <c r="J54" s="10"/>
      <c r="K54" s="10"/>
      <c r="L54" s="10"/>
      <c r="N54" s="2"/>
      <c r="O54" s="10"/>
    </row>
    <row r="55" spans="9:17" ht="12" hidden="1" thickBot="1">
      <c r="I55" s="10"/>
      <c r="J55" s="10"/>
      <c r="K55" s="10"/>
      <c r="L55" s="10"/>
      <c r="N55" s="2" t="s">
        <v>55</v>
      </c>
      <c r="O55" s="10"/>
      <c r="P55" s="115">
        <f>+P52+P53</f>
        <v>149491034.64999998</v>
      </c>
      <c r="Q55" s="17">
        <f>+Q52+Q53</f>
        <v>136780344.97</v>
      </c>
    </row>
    <row r="56" spans="9:17" hidden="1">
      <c r="I56" s="10"/>
      <c r="J56" s="10"/>
      <c r="K56" s="10"/>
      <c r="L56" s="10"/>
      <c r="N56" s="2"/>
      <c r="O56" s="10"/>
    </row>
    <row r="57" spans="9:17" hidden="1">
      <c r="I57" s="2"/>
      <c r="J57" s="2"/>
      <c r="K57" s="2"/>
      <c r="L57" s="2"/>
      <c r="N57" s="13" t="s">
        <v>28</v>
      </c>
      <c r="O57" s="2"/>
      <c r="P57" s="113">
        <f>P14</f>
        <v>2946930.5</v>
      </c>
      <c r="Q57" s="13">
        <f>P14</f>
        <v>2946930.5</v>
      </c>
    </row>
    <row r="58" spans="9:17" hidden="1">
      <c r="I58" s="2"/>
      <c r="J58" s="2"/>
      <c r="K58" s="2"/>
      <c r="L58" s="2"/>
      <c r="N58" s="13" t="s">
        <v>29</v>
      </c>
      <c r="O58" s="2"/>
      <c r="P58" s="118"/>
      <c r="Q58" s="18"/>
    </row>
    <row r="59" spans="9:17" hidden="1">
      <c r="I59" s="2"/>
      <c r="J59" s="2"/>
      <c r="K59" s="2"/>
      <c r="L59" s="2"/>
      <c r="N59" s="13" t="s">
        <v>31</v>
      </c>
      <c r="O59" s="2"/>
      <c r="P59" s="118">
        <f>P22+P27+P32</f>
        <v>11390799.469999999</v>
      </c>
      <c r="Q59" s="18">
        <f>P22+P27+P32</f>
        <v>11390799.469999999</v>
      </c>
    </row>
    <row r="60" spans="9:17" hidden="1">
      <c r="I60" s="10"/>
      <c r="J60" s="10"/>
      <c r="K60" s="10"/>
      <c r="L60" s="10"/>
      <c r="N60" s="13" t="s">
        <v>30</v>
      </c>
      <c r="O60" s="10"/>
      <c r="P60" s="118">
        <f>P16</f>
        <v>4721282.7300000004</v>
      </c>
      <c r="Q60" s="18">
        <f>P16</f>
        <v>4721282.7300000004</v>
      </c>
    </row>
    <row r="61" spans="9:17" hidden="1">
      <c r="I61" s="10"/>
      <c r="J61" s="10"/>
      <c r="K61" s="10"/>
      <c r="L61" s="10"/>
      <c r="N61" s="2" t="s">
        <v>56</v>
      </c>
      <c r="O61" s="10"/>
      <c r="P61" s="118">
        <v>0</v>
      </c>
      <c r="Q61" s="23">
        <v>0</v>
      </c>
    </row>
    <row r="62" spans="9:17" hidden="1">
      <c r="I62" s="10"/>
      <c r="J62" s="10"/>
      <c r="K62" s="10"/>
      <c r="L62" s="10"/>
      <c r="N62" s="2" t="s">
        <v>63</v>
      </c>
      <c r="O62" s="10"/>
      <c r="P62" s="118"/>
      <c r="Q62" s="23">
        <v>0</v>
      </c>
    </row>
    <row r="63" spans="9:17" hidden="1">
      <c r="I63" s="10"/>
      <c r="J63" s="10"/>
      <c r="K63" s="10"/>
      <c r="L63" s="10"/>
      <c r="N63" s="2" t="s">
        <v>64</v>
      </c>
      <c r="O63" s="10"/>
      <c r="P63" s="118"/>
      <c r="Q63" s="23"/>
    </row>
    <row r="64" spans="9:17" hidden="1">
      <c r="I64" s="10"/>
      <c r="J64" s="10"/>
      <c r="K64" s="10"/>
      <c r="L64" s="10"/>
      <c r="N64" s="2" t="s">
        <v>65</v>
      </c>
      <c r="O64" s="10"/>
      <c r="P64" s="118"/>
      <c r="Q64" s="23">
        <v>0</v>
      </c>
    </row>
    <row r="65" spans="4:17" hidden="1">
      <c r="I65" s="10"/>
      <c r="J65" s="10"/>
      <c r="K65" s="10"/>
      <c r="L65" s="10"/>
      <c r="N65" s="2" t="s">
        <v>50</v>
      </c>
      <c r="O65" s="10"/>
      <c r="P65" s="119"/>
      <c r="Q65" s="16">
        <v>0</v>
      </c>
    </row>
    <row r="66" spans="4:17" hidden="1">
      <c r="I66" s="10"/>
      <c r="J66" s="10"/>
      <c r="K66" s="10"/>
      <c r="L66" s="10"/>
      <c r="N66" s="2"/>
      <c r="O66" s="10"/>
    </row>
    <row r="67" spans="4:17" ht="12" hidden="1" thickBot="1">
      <c r="I67" s="10"/>
      <c r="J67" s="10"/>
      <c r="K67" s="10"/>
      <c r="L67" s="10"/>
      <c r="N67" s="2" t="s">
        <v>4</v>
      </c>
      <c r="O67" s="10"/>
      <c r="P67" s="115">
        <f>SUM(P55:P65)</f>
        <v>168550047.34999996</v>
      </c>
      <c r="Q67" s="17">
        <f>SUM(Q55:Q65)</f>
        <v>155839357.66999999</v>
      </c>
    </row>
    <row r="68" spans="4:17" hidden="1">
      <c r="I68" s="18"/>
      <c r="J68" s="18"/>
      <c r="K68" s="18"/>
      <c r="L68" s="18"/>
      <c r="O68" s="18"/>
      <c r="P68" s="109">
        <f>P38-P67</f>
        <v>53822046.700000018</v>
      </c>
      <c r="Q68" s="13">
        <f>P67-Q67</f>
        <v>12710689.679999977</v>
      </c>
    </row>
    <row r="69" spans="4:17" hidden="1"/>
    <row r="70" spans="4:17" hidden="1"/>
    <row r="71" spans="4:17" hidden="1"/>
    <row r="72" spans="4:17" hidden="1"/>
    <row r="73" spans="4:17" hidden="1"/>
    <row r="74" spans="4:17" hidden="1"/>
    <row r="75" spans="4:17" hidden="1"/>
    <row r="76" spans="4:17" hidden="1"/>
    <row r="77" spans="4:17" hidden="1"/>
    <row r="78" spans="4:17" hidden="1"/>
    <row r="80" spans="4:17">
      <c r="D80" s="2"/>
    </row>
    <row r="81" spans="4:4">
      <c r="D81" s="2"/>
    </row>
    <row r="82" spans="4:4">
      <c r="D82" s="2"/>
    </row>
    <row r="83" spans="4:4">
      <c r="D83" s="2"/>
    </row>
    <row r="84" spans="4:4">
      <c r="D84" s="2"/>
    </row>
  </sheetData>
  <phoneticPr fontId="0" type="noConversion"/>
  <printOptions horizontalCentered="1" verticalCentered="1"/>
  <pageMargins left="0" right="0" top="0.5" bottom="0.5" header="0.25" footer="0.25"/>
  <pageSetup scale="72" orientation="landscape" horizontalDpi="4294967292" r:id="rId1"/>
  <headerFooter alignWithMargins="0">
    <oddHeader>&amp;L11/04/15&amp;C&amp;F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70"/>
  <sheetViews>
    <sheetView workbookViewId="0">
      <pane ySplit="1" topLeftCell="A45" activePane="bottomLeft" state="frozen"/>
      <selection pane="bottomLeft" activeCell="E105" sqref="E105"/>
    </sheetView>
  </sheetViews>
  <sheetFormatPr defaultRowHeight="12.75"/>
  <cols>
    <col min="1" max="1" width="19.85546875" bestFit="1" customWidth="1"/>
    <col min="2" max="2" width="23.5703125" bestFit="1" customWidth="1"/>
    <col min="3" max="4" width="12.85546875" style="33" bestFit="1" customWidth="1"/>
    <col min="5" max="5" width="12.85546875" style="34" bestFit="1" customWidth="1"/>
    <col min="6" max="6" width="22.85546875" customWidth="1"/>
    <col min="9" max="9" width="11.28515625" bestFit="1" customWidth="1"/>
  </cols>
  <sheetData>
    <row r="1" spans="1:5">
      <c r="A1" s="35" t="s">
        <v>103</v>
      </c>
      <c r="B1" s="35" t="s">
        <v>102</v>
      </c>
      <c r="C1" s="36" t="s">
        <v>96</v>
      </c>
      <c r="D1" s="36" t="s">
        <v>97</v>
      </c>
      <c r="E1" s="37" t="s">
        <v>98</v>
      </c>
    </row>
    <row r="2" spans="1:5">
      <c r="A2" s="38" t="s">
        <v>99</v>
      </c>
      <c r="B2" s="38" t="s">
        <v>91</v>
      </c>
      <c r="C2" s="39">
        <f>Research!B9</f>
        <v>11091250.949999999</v>
      </c>
      <c r="D2" s="39">
        <v>6680159</v>
      </c>
      <c r="E2" s="40">
        <f>D2-C2</f>
        <v>-4411091.9499999993</v>
      </c>
    </row>
    <row r="3" spans="1:5">
      <c r="A3" s="41" t="s">
        <v>99</v>
      </c>
      <c r="B3" s="41" t="s">
        <v>6</v>
      </c>
      <c r="C3" s="68">
        <f>Research!C9</f>
        <v>20631174.640000001</v>
      </c>
      <c r="D3" s="68">
        <v>22631562</v>
      </c>
      <c r="E3" s="43">
        <f t="shared" ref="E3:E66" si="0">D3-C3</f>
        <v>2000387.3599999994</v>
      </c>
    </row>
    <row r="4" spans="1:5">
      <c r="A4" s="38" t="s">
        <v>99</v>
      </c>
      <c r="B4" s="38" t="s">
        <v>154</v>
      </c>
      <c r="C4" s="39">
        <f>Research!D9</f>
        <v>22118072.32</v>
      </c>
      <c r="D4" s="39">
        <v>20439889</v>
      </c>
      <c r="E4" s="40">
        <f t="shared" si="0"/>
        <v>-1678183.3200000003</v>
      </c>
    </row>
    <row r="5" spans="1:5">
      <c r="A5" s="38" t="s">
        <v>99</v>
      </c>
      <c r="B5" s="38" t="s">
        <v>8</v>
      </c>
      <c r="C5" s="39">
        <f>Research!E9</f>
        <v>11765384.869999999</v>
      </c>
      <c r="D5" s="39">
        <v>12393891</v>
      </c>
      <c r="E5" s="40">
        <f t="shared" si="0"/>
        <v>628506.13000000082</v>
      </c>
    </row>
    <row r="6" spans="1:5">
      <c r="A6" s="38" t="s">
        <v>99</v>
      </c>
      <c r="B6" s="38" t="s">
        <v>9</v>
      </c>
      <c r="C6" s="39" t="e">
        <f>Research!#REF!</f>
        <v>#REF!</v>
      </c>
      <c r="D6" s="39">
        <v>270765</v>
      </c>
      <c r="E6" s="40" t="e">
        <f t="shared" si="0"/>
        <v>#REF!</v>
      </c>
    </row>
    <row r="7" spans="1:5">
      <c r="A7" s="41" t="s">
        <v>99</v>
      </c>
      <c r="B7" s="41" t="s">
        <v>10</v>
      </c>
      <c r="C7" s="68">
        <f>Research!G9</f>
        <v>8954368.9299999997</v>
      </c>
      <c r="D7" s="68">
        <v>9604677</v>
      </c>
      <c r="E7" s="43">
        <f t="shared" si="0"/>
        <v>650308.0700000003</v>
      </c>
    </row>
    <row r="8" spans="1:5">
      <c r="A8" s="38" t="s">
        <v>99</v>
      </c>
      <c r="B8" s="38" t="s">
        <v>92</v>
      </c>
      <c r="C8" s="39" t="e">
        <f>Research!#REF!</f>
        <v>#REF!</v>
      </c>
      <c r="D8" s="39">
        <v>1467786</v>
      </c>
      <c r="E8" s="40" t="e">
        <f t="shared" si="0"/>
        <v>#REF!</v>
      </c>
    </row>
    <row r="9" spans="1:5">
      <c r="A9" s="38" t="s">
        <v>99</v>
      </c>
      <c r="B9" s="38" t="s">
        <v>95</v>
      </c>
      <c r="C9" s="39">
        <f>Research!H9</f>
        <v>6133996.3700000001</v>
      </c>
      <c r="D9" s="39">
        <v>5603621</v>
      </c>
      <c r="E9" s="40">
        <f t="shared" si="0"/>
        <v>-530375.37000000011</v>
      </c>
    </row>
    <row r="10" spans="1:5">
      <c r="A10" s="38" t="s">
        <v>99</v>
      </c>
      <c r="B10" s="38" t="s">
        <v>23</v>
      </c>
      <c r="C10" s="39">
        <f>Research!I9</f>
        <v>811886.93</v>
      </c>
      <c r="D10" s="39">
        <v>0</v>
      </c>
      <c r="E10" s="40">
        <f t="shared" si="0"/>
        <v>-811886.93</v>
      </c>
    </row>
    <row r="11" spans="1:5">
      <c r="A11" s="38" t="s">
        <v>99</v>
      </c>
      <c r="B11" s="38" t="s">
        <v>69</v>
      </c>
      <c r="C11" s="39">
        <f>Research!M9</f>
        <v>0</v>
      </c>
      <c r="D11" s="39">
        <v>0</v>
      </c>
      <c r="E11" s="40">
        <f t="shared" si="0"/>
        <v>0</v>
      </c>
    </row>
    <row r="12" spans="1:5">
      <c r="A12" s="38" t="s">
        <v>99</v>
      </c>
      <c r="B12" s="38" t="s">
        <v>11</v>
      </c>
      <c r="C12" s="39">
        <f>Research!M9</f>
        <v>0</v>
      </c>
      <c r="D12" s="39">
        <v>0</v>
      </c>
      <c r="E12" s="40">
        <f t="shared" si="0"/>
        <v>0</v>
      </c>
    </row>
    <row r="13" spans="1:5">
      <c r="A13" s="38" t="s">
        <v>99</v>
      </c>
      <c r="B13" s="38" t="s">
        <v>94</v>
      </c>
      <c r="C13" s="39">
        <f>Research!N9</f>
        <v>0</v>
      </c>
      <c r="D13" s="39">
        <v>0</v>
      </c>
      <c r="E13" s="40">
        <f t="shared" si="0"/>
        <v>0</v>
      </c>
    </row>
    <row r="14" spans="1:5">
      <c r="A14" s="38" t="s">
        <v>99</v>
      </c>
      <c r="B14" s="38" t="s">
        <v>93</v>
      </c>
      <c r="C14" s="39">
        <f>Research!O9</f>
        <v>4060805.97</v>
      </c>
      <c r="D14" s="39">
        <v>2830616</v>
      </c>
      <c r="E14" s="40">
        <f t="shared" si="0"/>
        <v>-1230189.9700000002</v>
      </c>
    </row>
    <row r="15" spans="1:5">
      <c r="A15" s="38" t="s">
        <v>58</v>
      </c>
      <c r="B15" s="38" t="s">
        <v>91</v>
      </c>
      <c r="C15" s="39">
        <f>Research!B10</f>
        <v>0</v>
      </c>
      <c r="D15" s="39">
        <v>0</v>
      </c>
      <c r="E15" s="40">
        <f t="shared" si="0"/>
        <v>0</v>
      </c>
    </row>
    <row r="16" spans="1:5">
      <c r="A16" s="38" t="s">
        <v>58</v>
      </c>
      <c r="B16" s="38" t="s">
        <v>6</v>
      </c>
      <c r="C16" s="39">
        <f>Research!C10</f>
        <v>467179.59</v>
      </c>
      <c r="D16" s="39">
        <v>322927</v>
      </c>
      <c r="E16" s="40">
        <f t="shared" si="0"/>
        <v>-144252.59000000003</v>
      </c>
    </row>
    <row r="17" spans="1:5">
      <c r="A17" s="38" t="s">
        <v>58</v>
      </c>
      <c r="B17" s="38" t="s">
        <v>154</v>
      </c>
      <c r="C17" s="39">
        <f>Research!D10</f>
        <v>456522.92</v>
      </c>
      <c r="D17" s="39">
        <v>681969</v>
      </c>
      <c r="E17" s="40">
        <f t="shared" si="0"/>
        <v>225446.08000000002</v>
      </c>
    </row>
    <row r="18" spans="1:5">
      <c r="A18" s="38" t="s">
        <v>58</v>
      </c>
      <c r="B18" s="38" t="s">
        <v>8</v>
      </c>
      <c r="C18" s="39">
        <f>Research!E10</f>
        <v>0</v>
      </c>
      <c r="D18" s="39">
        <v>0</v>
      </c>
      <c r="E18" s="40">
        <f t="shared" si="0"/>
        <v>0</v>
      </c>
    </row>
    <row r="19" spans="1:5">
      <c r="A19" s="38" t="s">
        <v>58</v>
      </c>
      <c r="B19" s="38" t="s">
        <v>9</v>
      </c>
      <c r="C19" s="39" t="e">
        <f>Research!#REF!</f>
        <v>#REF!</v>
      </c>
      <c r="D19" s="39">
        <v>310392</v>
      </c>
      <c r="E19" s="40" t="e">
        <f t="shared" si="0"/>
        <v>#REF!</v>
      </c>
    </row>
    <row r="20" spans="1:5">
      <c r="A20" s="38" t="s">
        <v>58</v>
      </c>
      <c r="B20" s="38" t="s">
        <v>10</v>
      </c>
      <c r="C20" s="39">
        <f>Research!G10</f>
        <v>821995.69</v>
      </c>
      <c r="D20" s="39">
        <v>141912</v>
      </c>
      <c r="E20" s="40">
        <f t="shared" si="0"/>
        <v>-680083.69</v>
      </c>
    </row>
    <row r="21" spans="1:5">
      <c r="A21" s="38" t="s">
        <v>58</v>
      </c>
      <c r="B21" s="38" t="s">
        <v>92</v>
      </c>
      <c r="C21" s="39" t="e">
        <f>Research!#REF!</f>
        <v>#REF!</v>
      </c>
      <c r="D21" s="39">
        <v>64669</v>
      </c>
      <c r="E21" s="40" t="e">
        <f t="shared" si="0"/>
        <v>#REF!</v>
      </c>
    </row>
    <row r="22" spans="1:5">
      <c r="A22" s="38" t="s">
        <v>58</v>
      </c>
      <c r="B22" s="38" t="s">
        <v>95</v>
      </c>
      <c r="C22" s="39">
        <f>Research!H10</f>
        <v>500025.93</v>
      </c>
      <c r="D22" s="39">
        <v>494710</v>
      </c>
      <c r="E22" s="40">
        <f t="shared" si="0"/>
        <v>-5315.929999999993</v>
      </c>
    </row>
    <row r="23" spans="1:5">
      <c r="A23" s="38" t="s">
        <v>58</v>
      </c>
      <c r="B23" s="38" t="s">
        <v>23</v>
      </c>
      <c r="C23" s="39">
        <f>Research!I10</f>
        <v>30765.64</v>
      </c>
      <c r="D23" s="39">
        <v>0</v>
      </c>
      <c r="E23" s="40">
        <f t="shared" si="0"/>
        <v>-30765.64</v>
      </c>
    </row>
    <row r="24" spans="1:5">
      <c r="A24" s="38" t="s">
        <v>58</v>
      </c>
      <c r="B24" s="38" t="s">
        <v>69</v>
      </c>
      <c r="C24" s="39">
        <f>Research!J10</f>
        <v>0</v>
      </c>
      <c r="D24" s="39">
        <v>0</v>
      </c>
      <c r="E24" s="40">
        <f t="shared" si="0"/>
        <v>0</v>
      </c>
    </row>
    <row r="25" spans="1:5">
      <c r="A25" s="38" t="s">
        <v>58</v>
      </c>
      <c r="B25" s="38" t="s">
        <v>11</v>
      </c>
      <c r="C25" s="39">
        <f>Research!M10</f>
        <v>0</v>
      </c>
      <c r="D25" s="39">
        <v>0</v>
      </c>
      <c r="E25" s="40">
        <f t="shared" si="0"/>
        <v>0</v>
      </c>
    </row>
    <row r="26" spans="1:5">
      <c r="A26" s="38" t="s">
        <v>58</v>
      </c>
      <c r="B26" s="38" t="s">
        <v>94</v>
      </c>
      <c r="C26" s="39">
        <f>Research!N10</f>
        <v>0</v>
      </c>
      <c r="D26" s="39">
        <v>0</v>
      </c>
      <c r="E26" s="40">
        <f t="shared" si="0"/>
        <v>0</v>
      </c>
    </row>
    <row r="27" spans="1:5">
      <c r="A27" s="38" t="s">
        <v>58</v>
      </c>
      <c r="B27" s="38" t="s">
        <v>93</v>
      </c>
      <c r="C27" s="39">
        <f>Research!O10</f>
        <v>108756.02</v>
      </c>
      <c r="D27" s="39">
        <v>166195</v>
      </c>
      <c r="E27" s="40">
        <f t="shared" si="0"/>
        <v>57438.979999999996</v>
      </c>
    </row>
    <row r="28" spans="1:5">
      <c r="A28" s="38" t="s">
        <v>18</v>
      </c>
      <c r="B28" s="38" t="s">
        <v>91</v>
      </c>
      <c r="C28" s="39">
        <f>Research!B11</f>
        <v>198601.94</v>
      </c>
      <c r="D28" s="39">
        <v>0</v>
      </c>
      <c r="E28" s="40">
        <f t="shared" si="0"/>
        <v>-198601.94</v>
      </c>
    </row>
    <row r="29" spans="1:5">
      <c r="A29" s="38" t="s">
        <v>18</v>
      </c>
      <c r="B29" s="38" t="s">
        <v>6</v>
      </c>
      <c r="C29" s="39">
        <f>Research!C11</f>
        <v>6374681.96</v>
      </c>
      <c r="D29" s="39">
        <v>6719838</v>
      </c>
      <c r="E29" s="40">
        <f t="shared" si="0"/>
        <v>345156.04000000004</v>
      </c>
    </row>
    <row r="30" spans="1:5">
      <c r="A30" s="38" t="s">
        <v>18</v>
      </c>
      <c r="B30" s="38" t="s">
        <v>154</v>
      </c>
      <c r="C30" s="39">
        <f>Research!D11</f>
        <v>0</v>
      </c>
      <c r="D30" s="39">
        <v>0</v>
      </c>
      <c r="E30" s="40">
        <f t="shared" si="0"/>
        <v>0</v>
      </c>
    </row>
    <row r="31" spans="1:5">
      <c r="A31" s="38" t="s">
        <v>18</v>
      </c>
      <c r="B31" s="38" t="s">
        <v>8</v>
      </c>
      <c r="C31" s="39">
        <f>Research!E11</f>
        <v>0</v>
      </c>
      <c r="D31" s="39">
        <v>0</v>
      </c>
      <c r="E31" s="40">
        <f t="shared" si="0"/>
        <v>0</v>
      </c>
    </row>
    <row r="32" spans="1:5">
      <c r="A32" s="38" t="s">
        <v>18</v>
      </c>
      <c r="B32" s="38" t="s">
        <v>9</v>
      </c>
      <c r="C32" s="39" t="e">
        <f>Research!#REF!</f>
        <v>#REF!</v>
      </c>
      <c r="D32" s="39">
        <v>0</v>
      </c>
      <c r="E32" s="40" t="e">
        <f t="shared" si="0"/>
        <v>#REF!</v>
      </c>
    </row>
    <row r="33" spans="1:6">
      <c r="A33" s="38" t="s">
        <v>18</v>
      </c>
      <c r="B33" s="38" t="s">
        <v>10</v>
      </c>
      <c r="C33" s="39">
        <f>Research!G11</f>
        <v>0</v>
      </c>
      <c r="D33" s="39">
        <v>0</v>
      </c>
      <c r="E33" s="40">
        <f t="shared" si="0"/>
        <v>0</v>
      </c>
    </row>
    <row r="34" spans="1:6">
      <c r="A34" s="38" t="s">
        <v>18</v>
      </c>
      <c r="B34" s="38" t="s">
        <v>92</v>
      </c>
      <c r="C34" s="39" t="e">
        <f>Research!#REF!</f>
        <v>#REF!</v>
      </c>
      <c r="D34" s="39">
        <v>0</v>
      </c>
      <c r="E34" s="40" t="e">
        <f t="shared" si="0"/>
        <v>#REF!</v>
      </c>
    </row>
    <row r="35" spans="1:6">
      <c r="A35" s="38" t="s">
        <v>18</v>
      </c>
      <c r="B35" s="38" t="s">
        <v>95</v>
      </c>
      <c r="C35" s="39">
        <f>Research!H11</f>
        <v>0</v>
      </c>
      <c r="D35" s="39">
        <v>0</v>
      </c>
      <c r="E35" s="40">
        <f t="shared" si="0"/>
        <v>0</v>
      </c>
    </row>
    <row r="36" spans="1:6">
      <c r="A36" s="38" t="s">
        <v>18</v>
      </c>
      <c r="B36" s="38" t="s">
        <v>23</v>
      </c>
      <c r="C36" s="39">
        <f>Research!I11</f>
        <v>0</v>
      </c>
      <c r="D36" s="39">
        <v>0</v>
      </c>
      <c r="E36" s="40">
        <f t="shared" si="0"/>
        <v>0</v>
      </c>
    </row>
    <row r="37" spans="1:6">
      <c r="A37" s="38" t="s">
        <v>18</v>
      </c>
      <c r="B37" s="38" t="s">
        <v>69</v>
      </c>
      <c r="C37" s="39">
        <f>Research!J11</f>
        <v>0</v>
      </c>
      <c r="D37" s="39">
        <v>0</v>
      </c>
      <c r="E37" s="40">
        <f t="shared" si="0"/>
        <v>0</v>
      </c>
    </row>
    <row r="38" spans="1:6">
      <c r="A38" s="38" t="s">
        <v>18</v>
      </c>
      <c r="B38" s="38" t="s">
        <v>11</v>
      </c>
      <c r="C38" s="39">
        <f>Research!M11</f>
        <v>0</v>
      </c>
      <c r="D38" s="39">
        <v>0</v>
      </c>
      <c r="E38" s="40">
        <f t="shared" si="0"/>
        <v>0</v>
      </c>
    </row>
    <row r="39" spans="1:6">
      <c r="A39" s="38" t="s">
        <v>18</v>
      </c>
      <c r="B39" s="38" t="s">
        <v>94</v>
      </c>
      <c r="C39" s="39">
        <f>Research!N11</f>
        <v>0</v>
      </c>
      <c r="D39" s="39">
        <v>0</v>
      </c>
      <c r="E39" s="40">
        <f t="shared" si="0"/>
        <v>0</v>
      </c>
    </row>
    <row r="40" spans="1:6">
      <c r="A40" s="38" t="s">
        <v>18</v>
      </c>
      <c r="B40" s="38" t="s">
        <v>93</v>
      </c>
      <c r="C40" s="39">
        <f>Research!O11</f>
        <v>0</v>
      </c>
      <c r="D40" s="39"/>
      <c r="E40" s="40">
        <f t="shared" si="0"/>
        <v>0</v>
      </c>
    </row>
    <row r="41" spans="1:6">
      <c r="A41" s="38" t="s">
        <v>22</v>
      </c>
      <c r="B41" s="38" t="s">
        <v>91</v>
      </c>
      <c r="C41" s="39">
        <f>Research!B20</f>
        <v>-2957.66</v>
      </c>
      <c r="D41" s="39">
        <v>44730</v>
      </c>
      <c r="E41" s="40">
        <f t="shared" si="0"/>
        <v>47687.66</v>
      </c>
    </row>
    <row r="42" spans="1:6" s="47" customFormat="1">
      <c r="A42" s="41" t="s">
        <v>22</v>
      </c>
      <c r="B42" s="41" t="s">
        <v>6</v>
      </c>
      <c r="C42" s="42">
        <f>Research!C20</f>
        <v>2095729.03</v>
      </c>
      <c r="D42" s="42">
        <v>1879039</v>
      </c>
      <c r="E42" s="43">
        <f t="shared" si="0"/>
        <v>-216690.03000000003</v>
      </c>
      <c r="F42" s="38"/>
    </row>
    <row r="43" spans="1:6">
      <c r="A43" s="38" t="s">
        <v>22</v>
      </c>
      <c r="B43" s="38" t="s">
        <v>154</v>
      </c>
      <c r="C43" s="39">
        <f>Research!D20</f>
        <v>323770.84000000003</v>
      </c>
      <c r="D43" s="39">
        <v>557883</v>
      </c>
      <c r="E43" s="40">
        <f t="shared" si="0"/>
        <v>234112.15999999997</v>
      </c>
    </row>
    <row r="44" spans="1:6">
      <c r="A44" s="38" t="s">
        <v>22</v>
      </c>
      <c r="B44" s="38" t="s">
        <v>8</v>
      </c>
      <c r="C44" s="39">
        <f>Research!E20</f>
        <v>277152.65999999997</v>
      </c>
      <c r="D44" s="39">
        <v>359040</v>
      </c>
      <c r="E44" s="40">
        <f t="shared" si="0"/>
        <v>81887.340000000026</v>
      </c>
    </row>
    <row r="45" spans="1:6">
      <c r="A45" s="38" t="s">
        <v>22</v>
      </c>
      <c r="B45" s="38" t="s">
        <v>9</v>
      </c>
      <c r="C45" s="39" t="e">
        <f>Research!#REF!</f>
        <v>#REF!</v>
      </c>
      <c r="D45" s="39">
        <v>66843</v>
      </c>
      <c r="E45" s="40" t="e">
        <f t="shared" si="0"/>
        <v>#REF!</v>
      </c>
    </row>
    <row r="46" spans="1:6" s="47" customFormat="1">
      <c r="A46" s="41" t="s">
        <v>22</v>
      </c>
      <c r="B46" s="41" t="s">
        <v>10</v>
      </c>
      <c r="C46" s="42">
        <f>Research!G20</f>
        <v>1836253.01</v>
      </c>
      <c r="D46" s="42">
        <v>2391872</v>
      </c>
      <c r="E46" s="43">
        <f t="shared" si="0"/>
        <v>555618.99</v>
      </c>
      <c r="F46" s="38"/>
    </row>
    <row r="47" spans="1:6">
      <c r="A47" s="38" t="s">
        <v>22</v>
      </c>
      <c r="B47" s="38" t="s">
        <v>92</v>
      </c>
      <c r="C47" s="39" t="e">
        <f>Research!#REF!</f>
        <v>#REF!</v>
      </c>
      <c r="D47" s="39">
        <v>472331</v>
      </c>
      <c r="E47" s="40" t="e">
        <f t="shared" si="0"/>
        <v>#REF!</v>
      </c>
    </row>
    <row r="48" spans="1:6">
      <c r="A48" s="38" t="s">
        <v>22</v>
      </c>
      <c r="B48" s="38" t="s">
        <v>95</v>
      </c>
      <c r="C48" s="39">
        <f>Research!H20</f>
        <v>551356.51</v>
      </c>
      <c r="D48" s="39">
        <v>657038</v>
      </c>
      <c r="E48" s="40">
        <f t="shared" si="0"/>
        <v>105681.48999999999</v>
      </c>
    </row>
    <row r="49" spans="1:5">
      <c r="A49" s="38" t="s">
        <v>22</v>
      </c>
      <c r="B49" s="38" t="s">
        <v>23</v>
      </c>
      <c r="C49" s="39">
        <f>Research!I20</f>
        <v>0</v>
      </c>
      <c r="D49" s="39">
        <v>0</v>
      </c>
      <c r="E49" s="40">
        <f t="shared" si="0"/>
        <v>0</v>
      </c>
    </row>
    <row r="50" spans="1:5">
      <c r="A50" s="38" t="s">
        <v>22</v>
      </c>
      <c r="B50" s="38" t="s">
        <v>69</v>
      </c>
      <c r="C50" s="39">
        <f>Research!J20</f>
        <v>0</v>
      </c>
      <c r="D50" s="39">
        <v>0</v>
      </c>
      <c r="E50" s="40">
        <f t="shared" si="0"/>
        <v>0</v>
      </c>
    </row>
    <row r="51" spans="1:5">
      <c r="A51" s="38" t="s">
        <v>22</v>
      </c>
      <c r="B51" s="38" t="s">
        <v>11</v>
      </c>
      <c r="C51" s="39">
        <f>Research!M20</f>
        <v>0</v>
      </c>
      <c r="D51" s="39">
        <v>0</v>
      </c>
      <c r="E51" s="40">
        <f t="shared" si="0"/>
        <v>0</v>
      </c>
    </row>
    <row r="52" spans="1:5">
      <c r="A52" s="38" t="s">
        <v>22</v>
      </c>
      <c r="B52" s="38" t="s">
        <v>94</v>
      </c>
      <c r="C52" s="39">
        <f>Research!N20</f>
        <v>0</v>
      </c>
      <c r="D52" s="39">
        <v>0</v>
      </c>
      <c r="E52" s="40">
        <f t="shared" si="0"/>
        <v>0</v>
      </c>
    </row>
    <row r="53" spans="1:5">
      <c r="A53" s="38" t="s">
        <v>22</v>
      </c>
      <c r="B53" s="38" t="s">
        <v>93</v>
      </c>
      <c r="C53" s="39">
        <f>Research!O20</f>
        <v>427013.26</v>
      </c>
      <c r="D53" s="39">
        <v>344599</v>
      </c>
      <c r="E53" s="40">
        <f t="shared" si="0"/>
        <v>-82414.260000000009</v>
      </c>
    </row>
    <row r="54" spans="1:5">
      <c r="A54" s="38" t="s">
        <v>104</v>
      </c>
      <c r="B54" s="38" t="s">
        <v>91</v>
      </c>
      <c r="C54" s="39">
        <f>Research!B22</f>
        <v>0</v>
      </c>
      <c r="D54" s="39">
        <v>0</v>
      </c>
      <c r="E54" s="40">
        <f t="shared" si="0"/>
        <v>0</v>
      </c>
    </row>
    <row r="55" spans="1:5">
      <c r="A55" s="38" t="s">
        <v>104</v>
      </c>
      <c r="B55" s="38" t="s">
        <v>6</v>
      </c>
      <c r="C55" s="39">
        <f>Research!C22</f>
        <v>243412.32</v>
      </c>
      <c r="D55" s="39">
        <v>228524</v>
      </c>
      <c r="E55" s="40">
        <f t="shared" si="0"/>
        <v>-14888.320000000007</v>
      </c>
    </row>
    <row r="56" spans="1:5">
      <c r="A56" s="38" t="s">
        <v>104</v>
      </c>
      <c r="B56" s="38" t="s">
        <v>154</v>
      </c>
      <c r="C56" s="39">
        <f>Research!D22</f>
        <v>71860.89</v>
      </c>
      <c r="D56" s="39">
        <v>97454</v>
      </c>
      <c r="E56" s="40">
        <f t="shared" si="0"/>
        <v>25593.11</v>
      </c>
    </row>
    <row r="57" spans="1:5">
      <c r="A57" s="38" t="s">
        <v>104</v>
      </c>
      <c r="B57" s="38" t="s">
        <v>8</v>
      </c>
      <c r="C57" s="39">
        <f>Research!E22</f>
        <v>119400.21</v>
      </c>
      <c r="D57" s="39">
        <v>89037</v>
      </c>
      <c r="E57" s="40">
        <f t="shared" si="0"/>
        <v>-30363.210000000006</v>
      </c>
    </row>
    <row r="58" spans="1:5">
      <c r="A58" s="38" t="s">
        <v>104</v>
      </c>
      <c r="B58" s="38" t="s">
        <v>9</v>
      </c>
      <c r="C58" s="39" t="e">
        <f>Research!#REF!</f>
        <v>#REF!</v>
      </c>
      <c r="D58" s="39">
        <v>2495</v>
      </c>
      <c r="E58" s="40" t="e">
        <f t="shared" si="0"/>
        <v>#REF!</v>
      </c>
    </row>
    <row r="59" spans="1:5">
      <c r="A59" s="38" t="s">
        <v>104</v>
      </c>
      <c r="B59" s="38" t="s">
        <v>10</v>
      </c>
      <c r="C59" s="39">
        <f>Research!G22</f>
        <v>405709.99</v>
      </c>
      <c r="D59" s="39">
        <v>709087</v>
      </c>
      <c r="E59" s="40">
        <f t="shared" si="0"/>
        <v>303377.01</v>
      </c>
    </row>
    <row r="60" spans="1:5">
      <c r="A60" s="38" t="s">
        <v>104</v>
      </c>
      <c r="B60" s="38" t="s">
        <v>92</v>
      </c>
      <c r="C60" s="39" t="e">
        <f>Research!#REF!</f>
        <v>#REF!</v>
      </c>
      <c r="D60" s="39">
        <v>48989</v>
      </c>
      <c r="E60" s="40" t="e">
        <f t="shared" si="0"/>
        <v>#REF!</v>
      </c>
    </row>
    <row r="61" spans="1:5">
      <c r="A61" s="38" t="s">
        <v>104</v>
      </c>
      <c r="B61" s="38" t="s">
        <v>95</v>
      </c>
      <c r="C61" s="39">
        <f>Research!H22</f>
        <v>91908.98</v>
      </c>
      <c r="D61" s="39">
        <v>194505</v>
      </c>
      <c r="E61" s="40">
        <f t="shared" si="0"/>
        <v>102596.02</v>
      </c>
    </row>
    <row r="62" spans="1:5">
      <c r="A62" s="38" t="s">
        <v>104</v>
      </c>
      <c r="B62" s="38" t="s">
        <v>23</v>
      </c>
      <c r="C62" s="39">
        <f>Research!I22</f>
        <v>0</v>
      </c>
      <c r="D62" s="39">
        <v>0</v>
      </c>
      <c r="E62" s="40">
        <f t="shared" si="0"/>
        <v>0</v>
      </c>
    </row>
    <row r="63" spans="1:5">
      <c r="A63" s="38" t="s">
        <v>104</v>
      </c>
      <c r="B63" s="38" t="s">
        <v>69</v>
      </c>
      <c r="C63" s="39">
        <f>Research!J22</f>
        <v>0</v>
      </c>
      <c r="D63" s="39">
        <v>0</v>
      </c>
      <c r="E63" s="40">
        <f t="shared" si="0"/>
        <v>0</v>
      </c>
    </row>
    <row r="64" spans="1:5">
      <c r="A64" s="38" t="s">
        <v>104</v>
      </c>
      <c r="B64" s="38" t="s">
        <v>11</v>
      </c>
      <c r="C64" s="39">
        <f>Research!M22</f>
        <v>0</v>
      </c>
      <c r="D64" s="39">
        <v>0</v>
      </c>
      <c r="E64" s="40">
        <f t="shared" si="0"/>
        <v>0</v>
      </c>
    </row>
    <row r="65" spans="1:10">
      <c r="A65" s="38" t="s">
        <v>104</v>
      </c>
      <c r="B65" s="38" t="s">
        <v>94</v>
      </c>
      <c r="C65" s="39">
        <f>Research!N22</f>
        <v>0</v>
      </c>
      <c r="D65" s="39">
        <v>0</v>
      </c>
      <c r="E65" s="40">
        <f t="shared" si="0"/>
        <v>0</v>
      </c>
    </row>
    <row r="66" spans="1:10">
      <c r="A66" s="38" t="s">
        <v>104</v>
      </c>
      <c r="B66" s="38" t="s">
        <v>93</v>
      </c>
      <c r="C66" s="39">
        <f>Research!O22</f>
        <v>6523.51</v>
      </c>
      <c r="D66" s="39">
        <v>25148</v>
      </c>
      <c r="E66" s="40">
        <f t="shared" si="0"/>
        <v>18624.489999999998</v>
      </c>
    </row>
    <row r="67" spans="1:10">
      <c r="A67" s="38" t="s">
        <v>20</v>
      </c>
      <c r="B67" s="38" t="s">
        <v>91</v>
      </c>
      <c r="C67" s="39">
        <f>Research!B25</f>
        <v>1421269.44</v>
      </c>
      <c r="D67" s="39">
        <v>1492672</v>
      </c>
      <c r="E67" s="40">
        <f t="shared" ref="E67:E130" si="1">D67-C67</f>
        <v>71402.560000000056</v>
      </c>
    </row>
    <row r="68" spans="1:10">
      <c r="A68" s="38" t="s">
        <v>20</v>
      </c>
      <c r="B68" s="38" t="s">
        <v>6</v>
      </c>
      <c r="C68" s="39">
        <f>Research!C25</f>
        <v>6746102.8399999999</v>
      </c>
      <c r="D68" s="39">
        <v>7553103</v>
      </c>
      <c r="E68" s="40">
        <f t="shared" si="1"/>
        <v>807000.16000000015</v>
      </c>
    </row>
    <row r="69" spans="1:10" s="47" customFormat="1">
      <c r="A69" s="41" t="s">
        <v>20</v>
      </c>
      <c r="B69" s="41" t="s">
        <v>154</v>
      </c>
      <c r="C69" s="42">
        <f>Research!D25</f>
        <v>7726493.5099999998</v>
      </c>
      <c r="D69" s="42">
        <v>9091663</v>
      </c>
      <c r="E69" s="43">
        <f t="shared" si="1"/>
        <v>1365169.4900000002</v>
      </c>
      <c r="F69" s="38"/>
      <c r="H69" s="38"/>
      <c r="I69" s="38"/>
      <c r="J69" s="38"/>
    </row>
    <row r="70" spans="1:10">
      <c r="A70" s="41" t="s">
        <v>20</v>
      </c>
      <c r="B70" s="41" t="s">
        <v>8</v>
      </c>
      <c r="C70" s="68">
        <f>Research!E25</f>
        <v>185884.15</v>
      </c>
      <c r="D70" s="68">
        <v>59177</v>
      </c>
      <c r="E70" s="43">
        <f t="shared" si="1"/>
        <v>-126707.15</v>
      </c>
      <c r="H70" s="32"/>
      <c r="I70" s="49"/>
    </row>
    <row r="71" spans="1:10">
      <c r="A71" s="41" t="s">
        <v>20</v>
      </c>
      <c r="B71" s="41" t="s">
        <v>9</v>
      </c>
      <c r="C71" s="68" t="e">
        <f>Research!#REF!</f>
        <v>#REF!</v>
      </c>
      <c r="D71" s="68">
        <v>382466</v>
      </c>
      <c r="E71" s="43" t="e">
        <f t="shared" si="1"/>
        <v>#REF!</v>
      </c>
      <c r="H71" s="32"/>
      <c r="I71" s="49"/>
    </row>
    <row r="72" spans="1:10">
      <c r="A72" s="41" t="s">
        <v>20</v>
      </c>
      <c r="B72" s="41" t="s">
        <v>10</v>
      </c>
      <c r="C72" s="68">
        <f>Research!G25</f>
        <v>11367501.529999999</v>
      </c>
      <c r="D72" s="68">
        <v>7496624</v>
      </c>
      <c r="E72" s="43">
        <f t="shared" si="1"/>
        <v>-3870877.5299999993</v>
      </c>
      <c r="H72" s="32"/>
      <c r="I72" s="49"/>
    </row>
    <row r="73" spans="1:10">
      <c r="A73" s="38" t="s">
        <v>20</v>
      </c>
      <c r="B73" s="38" t="s">
        <v>92</v>
      </c>
      <c r="C73" s="39" t="e">
        <f>Research!#REF!</f>
        <v>#REF!</v>
      </c>
      <c r="D73" s="39">
        <v>967794</v>
      </c>
      <c r="E73" s="40" t="e">
        <f t="shared" si="1"/>
        <v>#REF!</v>
      </c>
      <c r="H73" s="32"/>
      <c r="I73" s="49"/>
    </row>
    <row r="74" spans="1:10">
      <c r="A74" s="41" t="s">
        <v>20</v>
      </c>
      <c r="B74" s="41" t="s">
        <v>95</v>
      </c>
      <c r="C74" s="68">
        <f>Research!H25</f>
        <v>3850770.55</v>
      </c>
      <c r="D74" s="68">
        <v>2923848</v>
      </c>
      <c r="E74" s="43">
        <f t="shared" si="1"/>
        <v>-926922.54999999981</v>
      </c>
      <c r="H74" s="32"/>
      <c r="I74" s="49"/>
    </row>
    <row r="75" spans="1:10">
      <c r="A75" s="38" t="s">
        <v>20</v>
      </c>
      <c r="B75" s="38" t="s">
        <v>23</v>
      </c>
      <c r="C75" s="39">
        <f>Research!I25</f>
        <v>0</v>
      </c>
      <c r="D75" s="39">
        <v>0</v>
      </c>
      <c r="E75" s="40">
        <f t="shared" si="1"/>
        <v>0</v>
      </c>
      <c r="H75" s="32"/>
      <c r="I75" s="49"/>
    </row>
    <row r="76" spans="1:10">
      <c r="A76" s="38" t="s">
        <v>20</v>
      </c>
      <c r="B76" s="38" t="s">
        <v>69</v>
      </c>
      <c r="C76" s="39">
        <f>Research!J25</f>
        <v>0</v>
      </c>
      <c r="D76" s="39">
        <v>0</v>
      </c>
      <c r="E76" s="40">
        <f t="shared" si="1"/>
        <v>0</v>
      </c>
      <c r="H76" s="32"/>
      <c r="I76" s="49"/>
    </row>
    <row r="77" spans="1:10">
      <c r="A77" s="38" t="s">
        <v>20</v>
      </c>
      <c r="B77" s="38" t="s">
        <v>11</v>
      </c>
      <c r="C77" s="39">
        <f>Research!M25</f>
        <v>0</v>
      </c>
      <c r="D77" s="39">
        <v>0</v>
      </c>
      <c r="E77" s="40">
        <f t="shared" si="1"/>
        <v>0</v>
      </c>
      <c r="I77" s="49"/>
    </row>
    <row r="78" spans="1:10">
      <c r="A78" s="38" t="s">
        <v>20</v>
      </c>
      <c r="B78" s="38" t="s">
        <v>94</v>
      </c>
      <c r="C78" s="39">
        <f>Research!N25</f>
        <v>0</v>
      </c>
      <c r="D78" s="39">
        <v>0</v>
      </c>
      <c r="E78" s="40">
        <f t="shared" si="1"/>
        <v>0</v>
      </c>
      <c r="I78" s="50"/>
    </row>
    <row r="79" spans="1:10">
      <c r="A79" s="41" t="s">
        <v>20</v>
      </c>
      <c r="B79" s="41" t="s">
        <v>93</v>
      </c>
      <c r="C79" s="68">
        <f>Research!O25</f>
        <v>1896365.3</v>
      </c>
      <c r="D79" s="68">
        <v>823507</v>
      </c>
      <c r="E79" s="43">
        <f t="shared" si="1"/>
        <v>-1072858.3</v>
      </c>
    </row>
    <row r="80" spans="1:10">
      <c r="A80" s="38" t="s">
        <v>105</v>
      </c>
      <c r="B80" s="38" t="s">
        <v>91</v>
      </c>
      <c r="C80" s="39">
        <f>Research!B27</f>
        <v>367657.29</v>
      </c>
      <c r="D80" s="39">
        <v>176054</v>
      </c>
      <c r="E80" s="40">
        <f t="shared" si="1"/>
        <v>-191603.28999999998</v>
      </c>
    </row>
    <row r="81" spans="1:5">
      <c r="A81" s="38" t="s">
        <v>105</v>
      </c>
      <c r="B81" s="38" t="s">
        <v>6</v>
      </c>
      <c r="C81" s="39">
        <f>Research!C27</f>
        <v>1423186.48</v>
      </c>
      <c r="D81" s="39">
        <v>1340969</v>
      </c>
      <c r="E81" s="40">
        <f t="shared" si="1"/>
        <v>-82217.479999999981</v>
      </c>
    </row>
    <row r="82" spans="1:5">
      <c r="A82" s="38" t="s">
        <v>105</v>
      </c>
      <c r="B82" s="38" t="s">
        <v>154</v>
      </c>
      <c r="C82" s="39">
        <f>Research!D27</f>
        <v>2561606.4700000002</v>
      </c>
      <c r="D82" s="39">
        <v>2107530</v>
      </c>
      <c r="E82" s="40">
        <f t="shared" si="1"/>
        <v>-454076.4700000002</v>
      </c>
    </row>
    <row r="83" spans="1:5">
      <c r="A83" s="38" t="s">
        <v>105</v>
      </c>
      <c r="B83" s="38" t="s">
        <v>8</v>
      </c>
      <c r="C83" s="39">
        <f>Research!E27</f>
        <v>69186.48</v>
      </c>
      <c r="D83" s="39">
        <v>18855</v>
      </c>
      <c r="E83" s="40">
        <f t="shared" si="1"/>
        <v>-50331.479999999996</v>
      </c>
    </row>
    <row r="84" spans="1:5">
      <c r="A84" s="38" t="s">
        <v>105</v>
      </c>
      <c r="B84" s="38" t="s">
        <v>9</v>
      </c>
      <c r="C84" s="39" t="e">
        <f>Research!#REF!</f>
        <v>#REF!</v>
      </c>
      <c r="D84" s="39">
        <v>123704</v>
      </c>
      <c r="E84" s="40" t="e">
        <f t="shared" si="1"/>
        <v>#REF!</v>
      </c>
    </row>
    <row r="85" spans="1:5">
      <c r="A85" s="38" t="s">
        <v>105</v>
      </c>
      <c r="B85" s="38" t="s">
        <v>10</v>
      </c>
      <c r="C85" s="39">
        <f>Research!G27</f>
        <v>3465956.08</v>
      </c>
      <c r="D85" s="39">
        <v>2276342</v>
      </c>
      <c r="E85" s="40">
        <f t="shared" si="1"/>
        <v>-1189614.0800000001</v>
      </c>
    </row>
    <row r="86" spans="1:5">
      <c r="A86" s="38" t="s">
        <v>105</v>
      </c>
      <c r="B86" s="38" t="s">
        <v>92</v>
      </c>
      <c r="C86" s="39" t="e">
        <f>Research!#REF!</f>
        <v>#REF!</v>
      </c>
      <c r="D86" s="39">
        <v>346550</v>
      </c>
      <c r="E86" s="40" t="e">
        <f t="shared" si="1"/>
        <v>#REF!</v>
      </c>
    </row>
    <row r="87" spans="1:5">
      <c r="A87" s="38" t="s">
        <v>105</v>
      </c>
      <c r="B87" s="38" t="s">
        <v>95</v>
      </c>
      <c r="C87" s="39">
        <f>Research!H27</f>
        <v>1367427.46</v>
      </c>
      <c r="D87" s="39">
        <v>1104255</v>
      </c>
      <c r="E87" s="40">
        <f t="shared" si="1"/>
        <v>-263172.45999999996</v>
      </c>
    </row>
    <row r="88" spans="1:5">
      <c r="A88" s="38" t="s">
        <v>105</v>
      </c>
      <c r="B88" s="38" t="s">
        <v>23</v>
      </c>
      <c r="C88" s="39">
        <f>Research!I27</f>
        <v>0</v>
      </c>
      <c r="D88" s="39">
        <v>0</v>
      </c>
      <c r="E88" s="40">
        <f t="shared" si="1"/>
        <v>0</v>
      </c>
    </row>
    <row r="89" spans="1:5">
      <c r="A89" s="38" t="s">
        <v>105</v>
      </c>
      <c r="B89" s="38" t="s">
        <v>69</v>
      </c>
      <c r="C89" s="39">
        <f>Research!J27</f>
        <v>0</v>
      </c>
      <c r="D89" s="39">
        <v>0</v>
      </c>
      <c r="E89" s="40">
        <f t="shared" si="1"/>
        <v>0</v>
      </c>
    </row>
    <row r="90" spans="1:5">
      <c r="A90" s="38" t="s">
        <v>105</v>
      </c>
      <c r="B90" s="38" t="s">
        <v>11</v>
      </c>
      <c r="C90" s="39">
        <f>Research!M27</f>
        <v>0</v>
      </c>
      <c r="D90" s="39">
        <v>0</v>
      </c>
      <c r="E90" s="40">
        <f t="shared" si="1"/>
        <v>0</v>
      </c>
    </row>
    <row r="91" spans="1:5">
      <c r="A91" s="38" t="s">
        <v>105</v>
      </c>
      <c r="B91" s="38" t="s">
        <v>94</v>
      </c>
      <c r="C91" s="39">
        <f>Research!N27</f>
        <v>0</v>
      </c>
      <c r="D91" s="39">
        <v>0</v>
      </c>
      <c r="E91" s="40">
        <f t="shared" si="1"/>
        <v>0</v>
      </c>
    </row>
    <row r="92" spans="1:5">
      <c r="A92" s="38" t="s">
        <v>105</v>
      </c>
      <c r="B92" s="38" t="s">
        <v>93</v>
      </c>
      <c r="C92" s="39">
        <f>Research!O27</f>
        <v>407167.04</v>
      </c>
      <c r="D92" s="39">
        <v>158568</v>
      </c>
      <c r="E92" s="40">
        <f t="shared" si="1"/>
        <v>-248599.03999999998</v>
      </c>
    </row>
    <row r="93" spans="1:5">
      <c r="A93" s="38" t="s">
        <v>21</v>
      </c>
      <c r="B93" s="38" t="s">
        <v>91</v>
      </c>
      <c r="C93" s="39">
        <f>Research!B30</f>
        <v>103091.12</v>
      </c>
      <c r="D93" s="39">
        <v>113606</v>
      </c>
      <c r="E93" s="40">
        <f t="shared" si="1"/>
        <v>10514.880000000005</v>
      </c>
    </row>
    <row r="94" spans="1:5">
      <c r="A94" s="38" t="s">
        <v>21</v>
      </c>
      <c r="B94" s="38" t="s">
        <v>6</v>
      </c>
      <c r="C94" s="39">
        <f>Research!C30</f>
        <v>915153.11</v>
      </c>
      <c r="D94" s="39">
        <v>1026303</v>
      </c>
      <c r="E94" s="40">
        <f t="shared" si="1"/>
        <v>111149.89000000001</v>
      </c>
    </row>
    <row r="95" spans="1:5">
      <c r="A95" s="38" t="s">
        <v>21</v>
      </c>
      <c r="B95" s="38" t="s">
        <v>154</v>
      </c>
      <c r="C95" s="39">
        <f>Research!D30</f>
        <v>967514.26</v>
      </c>
      <c r="D95" s="39">
        <v>669089</v>
      </c>
      <c r="E95" s="40">
        <f t="shared" si="1"/>
        <v>-298425.26</v>
      </c>
    </row>
    <row r="96" spans="1:5">
      <c r="A96" s="38" t="s">
        <v>21</v>
      </c>
      <c r="B96" s="38" t="s">
        <v>8</v>
      </c>
      <c r="C96" s="39">
        <f>Research!E30</f>
        <v>167601.31</v>
      </c>
      <c r="D96" s="39">
        <v>71944</v>
      </c>
      <c r="E96" s="40">
        <f t="shared" si="1"/>
        <v>-95657.31</v>
      </c>
    </row>
    <row r="97" spans="1:5">
      <c r="A97" s="38" t="s">
        <v>21</v>
      </c>
      <c r="B97" s="38" t="s">
        <v>9</v>
      </c>
      <c r="C97" s="39" t="e">
        <f>Research!#REF!</f>
        <v>#REF!</v>
      </c>
      <c r="D97" s="39">
        <v>6115</v>
      </c>
      <c r="E97" s="40" t="e">
        <f t="shared" si="1"/>
        <v>#REF!</v>
      </c>
    </row>
    <row r="98" spans="1:5">
      <c r="A98" s="38" t="s">
        <v>21</v>
      </c>
      <c r="B98" s="38" t="s">
        <v>10</v>
      </c>
      <c r="C98" s="39">
        <f>Research!G30</f>
        <v>936724.93</v>
      </c>
      <c r="D98" s="39">
        <v>751348</v>
      </c>
      <c r="E98" s="40">
        <f t="shared" si="1"/>
        <v>-185376.93000000005</v>
      </c>
    </row>
    <row r="99" spans="1:5">
      <c r="A99" s="38" t="s">
        <v>21</v>
      </c>
      <c r="B99" s="38" t="s">
        <v>92</v>
      </c>
      <c r="C99" s="39" t="e">
        <f>Research!#REF!</f>
        <v>#REF!</v>
      </c>
      <c r="D99" s="39">
        <v>724945</v>
      </c>
      <c r="E99" s="40" t="e">
        <f t="shared" si="1"/>
        <v>#REF!</v>
      </c>
    </row>
    <row r="100" spans="1:5">
      <c r="A100" s="38" t="s">
        <v>21</v>
      </c>
      <c r="B100" s="38" t="s">
        <v>95</v>
      </c>
      <c r="C100" s="39">
        <f>Research!H30</f>
        <v>534939.69999999995</v>
      </c>
      <c r="D100" s="39">
        <v>196488</v>
      </c>
      <c r="E100" s="40">
        <f t="shared" si="1"/>
        <v>-338451.69999999995</v>
      </c>
    </row>
    <row r="101" spans="1:5">
      <c r="A101" s="38" t="s">
        <v>21</v>
      </c>
      <c r="B101" s="38" t="s">
        <v>23</v>
      </c>
      <c r="C101" s="39">
        <f>Research!I30</f>
        <v>0</v>
      </c>
      <c r="D101" s="39">
        <v>0</v>
      </c>
      <c r="E101" s="40">
        <f t="shared" si="1"/>
        <v>0</v>
      </c>
    </row>
    <row r="102" spans="1:5">
      <c r="A102" s="38" t="s">
        <v>21</v>
      </c>
      <c r="B102" s="38" t="s">
        <v>69</v>
      </c>
      <c r="C102" s="39">
        <f>Research!J30</f>
        <v>0</v>
      </c>
      <c r="D102" s="39">
        <v>0</v>
      </c>
      <c r="E102" s="40">
        <f t="shared" si="1"/>
        <v>0</v>
      </c>
    </row>
    <row r="103" spans="1:5">
      <c r="A103" s="38" t="s">
        <v>21</v>
      </c>
      <c r="B103" s="38" t="s">
        <v>11</v>
      </c>
      <c r="C103" s="39">
        <f>Research!M30</f>
        <v>0</v>
      </c>
      <c r="D103" s="39">
        <v>0</v>
      </c>
      <c r="E103" s="40">
        <f t="shared" si="1"/>
        <v>0</v>
      </c>
    </row>
    <row r="104" spans="1:5">
      <c r="A104" s="38" t="s">
        <v>21</v>
      </c>
      <c r="B104" s="38" t="s">
        <v>94</v>
      </c>
      <c r="C104" s="39">
        <f>Research!N30</f>
        <v>0</v>
      </c>
      <c r="D104" s="39">
        <v>0</v>
      </c>
      <c r="E104" s="40">
        <f t="shared" si="1"/>
        <v>0</v>
      </c>
    </row>
    <row r="105" spans="1:5">
      <c r="A105" s="41" t="s">
        <v>21</v>
      </c>
      <c r="B105" s="41" t="s">
        <v>93</v>
      </c>
      <c r="C105" s="68">
        <f>Research!O30</f>
        <v>126762.53</v>
      </c>
      <c r="D105" s="68">
        <v>134419</v>
      </c>
      <c r="E105" s="43">
        <f t="shared" si="1"/>
        <v>7656.4700000000012</v>
      </c>
    </row>
    <row r="106" spans="1:5">
      <c r="A106" s="38" t="s">
        <v>106</v>
      </c>
      <c r="B106" s="38" t="s">
        <v>91</v>
      </c>
      <c r="C106" s="39">
        <f>Research!B32</f>
        <v>0</v>
      </c>
      <c r="D106" s="39">
        <v>0</v>
      </c>
      <c r="E106" s="40">
        <f t="shared" si="1"/>
        <v>0</v>
      </c>
    </row>
    <row r="107" spans="1:5">
      <c r="A107" s="38" t="s">
        <v>106</v>
      </c>
      <c r="B107" s="38" t="s">
        <v>6</v>
      </c>
      <c r="C107" s="39">
        <f>Research!C32</f>
        <v>25016.06</v>
      </c>
      <c r="D107" s="39">
        <v>9174</v>
      </c>
      <c r="E107" s="40">
        <f t="shared" si="1"/>
        <v>-15842.060000000001</v>
      </c>
    </row>
    <row r="108" spans="1:5">
      <c r="A108" s="38" t="s">
        <v>106</v>
      </c>
      <c r="B108" s="38" t="s">
        <v>154</v>
      </c>
      <c r="C108" s="39">
        <f>Research!D32</f>
        <v>93567.76</v>
      </c>
      <c r="D108" s="39">
        <v>62335</v>
      </c>
      <c r="E108" s="40">
        <f t="shared" si="1"/>
        <v>-31232.759999999995</v>
      </c>
    </row>
    <row r="109" spans="1:5">
      <c r="A109" s="38" t="s">
        <v>106</v>
      </c>
      <c r="B109" s="38" t="s">
        <v>8</v>
      </c>
      <c r="C109" s="39">
        <f>Research!E32</f>
        <v>47508.800000000003</v>
      </c>
      <c r="D109" s="39">
        <v>0</v>
      </c>
      <c r="E109" s="40">
        <f t="shared" si="1"/>
        <v>-47508.800000000003</v>
      </c>
    </row>
    <row r="110" spans="1:5">
      <c r="A110" s="38" t="s">
        <v>106</v>
      </c>
      <c r="B110" s="38" t="s">
        <v>9</v>
      </c>
      <c r="C110" s="39" t="e">
        <f>Research!#REF!</f>
        <v>#REF!</v>
      </c>
      <c r="D110" s="39">
        <v>2</v>
      </c>
      <c r="E110" s="40" t="e">
        <f t="shared" si="1"/>
        <v>#REF!</v>
      </c>
    </row>
    <row r="111" spans="1:5">
      <c r="A111" s="38" t="s">
        <v>106</v>
      </c>
      <c r="B111" s="38" t="s">
        <v>10</v>
      </c>
      <c r="C111" s="39">
        <f>Research!G32</f>
        <v>0</v>
      </c>
      <c r="D111" s="39">
        <v>4997</v>
      </c>
      <c r="E111" s="40">
        <f t="shared" si="1"/>
        <v>4997</v>
      </c>
    </row>
    <row r="112" spans="1:5">
      <c r="A112" s="38" t="s">
        <v>106</v>
      </c>
      <c r="B112" s="38" t="s">
        <v>92</v>
      </c>
      <c r="C112" s="39" t="e">
        <f>Research!#REF!</f>
        <v>#REF!</v>
      </c>
      <c r="D112" s="39">
        <v>75483</v>
      </c>
      <c r="E112" s="40" t="e">
        <f t="shared" si="1"/>
        <v>#REF!</v>
      </c>
    </row>
    <row r="113" spans="1:6">
      <c r="A113" s="38" t="s">
        <v>106</v>
      </c>
      <c r="B113" s="38" t="s">
        <v>95</v>
      </c>
      <c r="C113" s="39">
        <f>Research!H32</f>
        <v>17026.27</v>
      </c>
      <c r="D113" s="39">
        <v>8905</v>
      </c>
      <c r="E113" s="40">
        <f t="shared" si="1"/>
        <v>-8121.27</v>
      </c>
    </row>
    <row r="114" spans="1:6">
      <c r="A114" s="38" t="s">
        <v>106</v>
      </c>
      <c r="B114" s="38" t="s">
        <v>23</v>
      </c>
      <c r="C114" s="39">
        <f>Research!I32</f>
        <v>0</v>
      </c>
      <c r="D114" s="39">
        <v>0</v>
      </c>
      <c r="E114" s="40">
        <f t="shared" si="1"/>
        <v>0</v>
      </c>
    </row>
    <row r="115" spans="1:6">
      <c r="A115" s="38" t="s">
        <v>106</v>
      </c>
      <c r="B115" s="38" t="s">
        <v>69</v>
      </c>
      <c r="C115" s="39">
        <f>Research!J32</f>
        <v>0</v>
      </c>
      <c r="D115" s="39">
        <v>0</v>
      </c>
      <c r="E115" s="40">
        <f t="shared" si="1"/>
        <v>0</v>
      </c>
    </row>
    <row r="116" spans="1:6">
      <c r="A116" s="38" t="s">
        <v>106</v>
      </c>
      <c r="B116" s="38" t="s">
        <v>11</v>
      </c>
      <c r="C116" s="39">
        <f>Research!M32</f>
        <v>0</v>
      </c>
      <c r="D116" s="39">
        <v>0</v>
      </c>
      <c r="E116" s="40">
        <f t="shared" si="1"/>
        <v>0</v>
      </c>
    </row>
    <row r="117" spans="1:6">
      <c r="A117" s="38" t="s">
        <v>106</v>
      </c>
      <c r="B117" s="38" t="s">
        <v>94</v>
      </c>
      <c r="C117" s="39">
        <f>Research!N32</f>
        <v>0</v>
      </c>
      <c r="D117" s="39">
        <v>0</v>
      </c>
      <c r="E117" s="40">
        <f t="shared" si="1"/>
        <v>0</v>
      </c>
    </row>
    <row r="118" spans="1:6">
      <c r="A118" s="38" t="s">
        <v>106</v>
      </c>
      <c r="B118" s="38" t="s">
        <v>93</v>
      </c>
      <c r="C118" s="39">
        <f>Research!O32</f>
        <v>0</v>
      </c>
      <c r="D118" s="39">
        <v>0</v>
      </c>
      <c r="E118" s="40">
        <f t="shared" si="1"/>
        <v>0</v>
      </c>
    </row>
    <row r="119" spans="1:6">
      <c r="A119" s="38" t="s">
        <v>101</v>
      </c>
      <c r="B119" s="38" t="s">
        <v>91</v>
      </c>
      <c r="C119" s="39">
        <f>Research!B34</f>
        <v>0</v>
      </c>
      <c r="D119" s="39">
        <v>0</v>
      </c>
      <c r="E119" s="40">
        <f t="shared" si="1"/>
        <v>0</v>
      </c>
    </row>
    <row r="120" spans="1:6" s="47" customFormat="1">
      <c r="A120" s="38" t="s">
        <v>101</v>
      </c>
      <c r="B120" s="38" t="s">
        <v>6</v>
      </c>
      <c r="C120" s="53">
        <f>Research!C34</f>
        <v>5689686.7999999998</v>
      </c>
      <c r="D120" s="53">
        <v>3578723</v>
      </c>
      <c r="E120" s="40">
        <f t="shared" si="1"/>
        <v>-2110963.7999999998</v>
      </c>
      <c r="F120" s="38"/>
    </row>
    <row r="121" spans="1:6" s="47" customFormat="1">
      <c r="A121" s="38" t="s">
        <v>101</v>
      </c>
      <c r="B121" s="38" t="s">
        <v>154</v>
      </c>
      <c r="C121" s="39">
        <f>Research!D34</f>
        <v>0</v>
      </c>
      <c r="D121" s="39">
        <v>0</v>
      </c>
      <c r="E121" s="40">
        <f t="shared" si="1"/>
        <v>0</v>
      </c>
    </row>
    <row r="122" spans="1:6" s="47" customFormat="1">
      <c r="A122" s="38" t="s">
        <v>101</v>
      </c>
      <c r="B122" s="38" t="s">
        <v>8</v>
      </c>
      <c r="C122" s="39">
        <f>Research!E34</f>
        <v>0</v>
      </c>
      <c r="D122" s="39">
        <v>0</v>
      </c>
      <c r="E122" s="40">
        <f t="shared" si="1"/>
        <v>0</v>
      </c>
    </row>
    <row r="123" spans="1:6" s="47" customFormat="1">
      <c r="A123" s="38" t="s">
        <v>101</v>
      </c>
      <c r="B123" s="38" t="s">
        <v>9</v>
      </c>
      <c r="C123" s="39" t="e">
        <f>Research!#REF!</f>
        <v>#REF!</v>
      </c>
      <c r="D123" s="39">
        <v>0</v>
      </c>
      <c r="E123" s="40" t="e">
        <f t="shared" si="1"/>
        <v>#REF!</v>
      </c>
    </row>
    <row r="124" spans="1:6" s="47" customFormat="1">
      <c r="A124" s="38" t="s">
        <v>101</v>
      </c>
      <c r="B124" s="38" t="s">
        <v>10</v>
      </c>
      <c r="C124" s="39">
        <f>Research!G34</f>
        <v>0</v>
      </c>
      <c r="D124" s="39">
        <v>0</v>
      </c>
      <c r="E124" s="40">
        <f t="shared" si="1"/>
        <v>0</v>
      </c>
    </row>
    <row r="125" spans="1:6" s="47" customFormat="1">
      <c r="A125" s="38" t="s">
        <v>101</v>
      </c>
      <c r="B125" s="38" t="s">
        <v>92</v>
      </c>
      <c r="C125" s="39" t="e">
        <f>Research!#REF!</f>
        <v>#REF!</v>
      </c>
      <c r="D125" s="39">
        <v>0</v>
      </c>
      <c r="E125" s="40" t="e">
        <f t="shared" si="1"/>
        <v>#REF!</v>
      </c>
    </row>
    <row r="126" spans="1:6" s="47" customFormat="1">
      <c r="A126" s="38" t="s">
        <v>101</v>
      </c>
      <c r="B126" s="38" t="s">
        <v>95</v>
      </c>
      <c r="C126" s="39">
        <f>Research!H34</f>
        <v>0</v>
      </c>
      <c r="D126" s="39">
        <v>0</v>
      </c>
      <c r="E126" s="40">
        <f t="shared" si="1"/>
        <v>0</v>
      </c>
      <c r="F126" s="38"/>
    </row>
    <row r="127" spans="1:6" s="47" customFormat="1">
      <c r="A127" s="38" t="s">
        <v>101</v>
      </c>
      <c r="B127" s="38" t="s">
        <v>23</v>
      </c>
      <c r="C127" s="39">
        <f>Research!I34</f>
        <v>0</v>
      </c>
      <c r="D127" s="39">
        <v>0</v>
      </c>
      <c r="E127" s="40">
        <f t="shared" si="1"/>
        <v>0</v>
      </c>
    </row>
    <row r="128" spans="1:6">
      <c r="A128" s="38" t="s">
        <v>101</v>
      </c>
      <c r="B128" s="38" t="s">
        <v>69</v>
      </c>
      <c r="C128" s="39">
        <f>Research!J34</f>
        <v>0</v>
      </c>
      <c r="D128" s="39">
        <v>0</v>
      </c>
      <c r="E128" s="40">
        <f t="shared" si="1"/>
        <v>0</v>
      </c>
    </row>
    <row r="129" spans="1:5">
      <c r="A129" s="38" t="s">
        <v>101</v>
      </c>
      <c r="B129" s="38" t="s">
        <v>11</v>
      </c>
      <c r="C129" s="39">
        <f>Research!M34</f>
        <v>0</v>
      </c>
      <c r="D129" s="39">
        <v>0</v>
      </c>
      <c r="E129" s="40">
        <f t="shared" si="1"/>
        <v>0</v>
      </c>
    </row>
    <row r="130" spans="1:5">
      <c r="A130" s="38" t="s">
        <v>101</v>
      </c>
      <c r="B130" s="38" t="s">
        <v>94</v>
      </c>
      <c r="C130" s="39">
        <f>Research!N34</f>
        <v>0</v>
      </c>
      <c r="D130" s="39">
        <v>0</v>
      </c>
      <c r="E130" s="40">
        <f t="shared" si="1"/>
        <v>0</v>
      </c>
    </row>
    <row r="131" spans="1:5">
      <c r="A131" s="38" t="s">
        <v>101</v>
      </c>
      <c r="B131" s="38" t="s">
        <v>93</v>
      </c>
      <c r="C131" s="39">
        <f>Research!O34</f>
        <v>0</v>
      </c>
      <c r="D131" s="39">
        <v>0</v>
      </c>
      <c r="E131" s="40">
        <f>D131-C131</f>
        <v>0</v>
      </c>
    </row>
    <row r="132" spans="1:5">
      <c r="B132" s="32"/>
      <c r="C132" s="33" t="e">
        <f>SUM(C2:C131)</f>
        <v>#REF!</v>
      </c>
      <c r="D132" s="33">
        <f>SUM(D2:D131)</f>
        <v>144871749</v>
      </c>
      <c r="E132" s="33" t="e">
        <f>SUM(E2:E131)</f>
        <v>#REF!</v>
      </c>
    </row>
    <row r="133" spans="1:5">
      <c r="B133" s="32"/>
    </row>
    <row r="134" spans="1:5">
      <c r="B134" s="32"/>
    </row>
    <row r="135" spans="1:5">
      <c r="B135" s="32"/>
    </row>
    <row r="136" spans="1:5">
      <c r="B136" s="32"/>
    </row>
    <row r="137" spans="1:5">
      <c r="B137" s="32"/>
    </row>
    <row r="138" spans="1:5">
      <c r="B138" s="32"/>
    </row>
    <row r="139" spans="1:5">
      <c r="B139" s="32"/>
    </row>
    <row r="140" spans="1:5">
      <c r="B140" s="32"/>
    </row>
    <row r="141" spans="1:5">
      <c r="B141" s="32"/>
    </row>
    <row r="142" spans="1:5">
      <c r="B142" s="32"/>
    </row>
    <row r="143" spans="1:5">
      <c r="B143" s="32"/>
    </row>
    <row r="144" spans="1:5">
      <c r="B144" s="32"/>
    </row>
    <row r="145" spans="2:2">
      <c r="B145" s="32"/>
    </row>
    <row r="146" spans="2:2">
      <c r="B146" s="32"/>
    </row>
    <row r="147" spans="2:2">
      <c r="B147" s="32"/>
    </row>
    <row r="148" spans="2:2">
      <c r="B148" s="32"/>
    </row>
    <row r="149" spans="2:2">
      <c r="B149" s="32"/>
    </row>
    <row r="150" spans="2:2">
      <c r="B150" s="32"/>
    </row>
    <row r="151" spans="2:2">
      <c r="B151" s="32"/>
    </row>
    <row r="152" spans="2:2">
      <c r="B152" s="32"/>
    </row>
    <row r="153" spans="2:2">
      <c r="B153" s="32"/>
    </row>
    <row r="154" spans="2:2">
      <c r="B154" s="32"/>
    </row>
    <row r="155" spans="2:2">
      <c r="B155" s="32"/>
    </row>
    <row r="156" spans="2:2">
      <c r="B156" s="32"/>
    </row>
    <row r="157" spans="2:2">
      <c r="B157" s="32"/>
    </row>
    <row r="158" spans="2:2">
      <c r="B158" s="32"/>
    </row>
    <row r="159" spans="2:2">
      <c r="B159" s="32"/>
    </row>
    <row r="160" spans="2:2">
      <c r="B160" s="32"/>
    </row>
    <row r="161" spans="2:2">
      <c r="B161" s="32"/>
    </row>
    <row r="162" spans="2:2">
      <c r="B162" s="32"/>
    </row>
    <row r="163" spans="2:2">
      <c r="B163" s="32"/>
    </row>
    <row r="164" spans="2:2">
      <c r="B164" s="32"/>
    </row>
    <row r="165" spans="2:2">
      <c r="B165" s="32"/>
    </row>
    <row r="166" spans="2:2">
      <c r="B166" s="32"/>
    </row>
    <row r="167" spans="2:2">
      <c r="B167" s="32"/>
    </row>
    <row r="168" spans="2:2">
      <c r="B168" s="32"/>
    </row>
    <row r="169" spans="2:2">
      <c r="B169" s="32"/>
    </row>
    <row r="170" spans="2:2">
      <c r="B170" s="32"/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4163"/>
  <sheetViews>
    <sheetView workbookViewId="0">
      <pane ySplit="1" topLeftCell="A2" activePane="bottomLeft" state="frozen"/>
      <selection pane="bottomLeft" activeCell="E76" sqref="E76"/>
    </sheetView>
  </sheetViews>
  <sheetFormatPr defaultRowHeight="12.75"/>
  <cols>
    <col min="1" max="1" width="10.85546875" bestFit="1" customWidth="1"/>
    <col min="2" max="2" width="24.28515625" bestFit="1" customWidth="1"/>
    <col min="9" max="9" width="12.85546875" style="34" bestFit="1" customWidth="1"/>
  </cols>
  <sheetData>
    <row r="1" spans="1:10" ht="15.75" thickBot="1">
      <c r="A1" s="61" t="s">
        <v>153</v>
      </c>
      <c r="B1" s="61" t="s">
        <v>155</v>
      </c>
      <c r="C1" s="57"/>
      <c r="D1" s="58"/>
      <c r="E1" s="59" t="s">
        <v>153</v>
      </c>
      <c r="F1" s="60"/>
      <c r="G1" s="60"/>
      <c r="H1" s="60"/>
      <c r="I1" s="64">
        <f>SUM(I2:I4197)</f>
        <v>4.230000000000004</v>
      </c>
      <c r="J1">
        <f>'Research Compare'!E72</f>
        <v>-3870877.5299999993</v>
      </c>
    </row>
    <row r="2" spans="1:10" ht="15.75" thickBot="1">
      <c r="A2" s="62" t="s">
        <v>182</v>
      </c>
      <c r="B2" s="63">
        <v>7264.88</v>
      </c>
      <c r="E2" s="56" t="s">
        <v>182</v>
      </c>
      <c r="G2" t="str">
        <f>IF(A2=E2,"Y","")</f>
        <v>Y</v>
      </c>
      <c r="I2" s="65" t="str">
        <f>IF(G2="Y","0.00",B2)</f>
        <v>0.00</v>
      </c>
    </row>
    <row r="3" spans="1:10" ht="15.75" thickBot="1">
      <c r="A3" s="62" t="s">
        <v>213</v>
      </c>
      <c r="B3" s="63">
        <v>81754.939999999988</v>
      </c>
      <c r="E3" s="56" t="s">
        <v>213</v>
      </c>
      <c r="G3" t="str">
        <f t="shared" ref="G3:G8" si="0">IF(A3=E3,"Y","")</f>
        <v>Y</v>
      </c>
      <c r="I3" s="65" t="str">
        <f t="shared" ref="I3:I8" si="1">IF(G3="Y","0.00",B3)</f>
        <v>0.00</v>
      </c>
    </row>
    <row r="4" spans="1:10" ht="15.75" thickBot="1">
      <c r="A4" s="62" t="s">
        <v>215</v>
      </c>
      <c r="B4" s="63">
        <v>87336.7</v>
      </c>
      <c r="E4" s="56" t="s">
        <v>215</v>
      </c>
      <c r="G4" t="str">
        <f t="shared" si="0"/>
        <v>Y</v>
      </c>
      <c r="I4" s="65" t="str">
        <f t="shared" si="1"/>
        <v>0.00</v>
      </c>
    </row>
    <row r="5" spans="1:10" ht="15.75" thickBot="1">
      <c r="A5" s="62" t="s">
        <v>167</v>
      </c>
      <c r="B5" s="63">
        <v>970.94</v>
      </c>
      <c r="E5" s="56" t="s">
        <v>167</v>
      </c>
      <c r="G5" t="str">
        <f t="shared" si="0"/>
        <v>Y</v>
      </c>
      <c r="I5" s="65" t="str">
        <f t="shared" si="1"/>
        <v>0.00</v>
      </c>
    </row>
    <row r="6" spans="1:10" ht="15.75" thickBot="1">
      <c r="A6" s="62" t="s">
        <v>112</v>
      </c>
      <c r="B6" s="63">
        <v>65877.340000000011</v>
      </c>
      <c r="E6" s="56" t="s">
        <v>112</v>
      </c>
      <c r="G6" t="str">
        <f t="shared" si="0"/>
        <v>Y</v>
      </c>
      <c r="I6" s="65" t="str">
        <f t="shared" si="1"/>
        <v>0.00</v>
      </c>
    </row>
    <row r="7" spans="1:10" ht="15.75" thickBot="1">
      <c r="A7" s="62" t="s">
        <v>165</v>
      </c>
      <c r="B7" s="63">
        <v>175.1</v>
      </c>
      <c r="E7" s="56" t="s">
        <v>165</v>
      </c>
      <c r="G7" t="str">
        <f t="shared" si="0"/>
        <v>Y</v>
      </c>
      <c r="I7" s="65" t="str">
        <f t="shared" si="1"/>
        <v>0.00</v>
      </c>
    </row>
    <row r="8" spans="1:10" ht="15.75" thickBot="1">
      <c r="A8" s="62" t="s">
        <v>190</v>
      </c>
      <c r="B8" s="63">
        <v>13782.28</v>
      </c>
      <c r="E8" s="56" t="s">
        <v>190</v>
      </c>
      <c r="G8" t="str">
        <f t="shared" si="0"/>
        <v>Y</v>
      </c>
      <c r="I8" s="65" t="str">
        <f t="shared" si="1"/>
        <v>0.00</v>
      </c>
    </row>
    <row r="9" spans="1:10" ht="15.75" thickBot="1">
      <c r="A9" s="62" t="s">
        <v>117</v>
      </c>
      <c r="B9" s="63">
        <v>83.12</v>
      </c>
      <c r="E9" s="56"/>
      <c r="G9" t="str">
        <f>IF(A9=E9,"Y","")</f>
        <v/>
      </c>
      <c r="I9" s="65">
        <f>IF(G9="Y","0.00",B9)</f>
        <v>83.12</v>
      </c>
    </row>
    <row r="10" spans="1:10" ht="15.75" thickBot="1">
      <c r="A10" s="62" t="s">
        <v>161</v>
      </c>
      <c r="B10" s="63">
        <v>-1034.1600000000001</v>
      </c>
      <c r="E10" s="56" t="s">
        <v>161</v>
      </c>
      <c r="G10" t="str">
        <f>IF(A10=E10,"Y","")</f>
        <v>Y</v>
      </c>
      <c r="I10" s="65" t="str">
        <f>IF(G10="Y","0.00",B10)</f>
        <v>0.00</v>
      </c>
    </row>
    <row r="11" spans="1:10" ht="15.75" thickBot="1">
      <c r="A11" s="62" t="s">
        <v>200</v>
      </c>
      <c r="B11" s="63">
        <v>28199.120000000003</v>
      </c>
      <c r="E11" s="56" t="s">
        <v>200</v>
      </c>
      <c r="G11" t="str">
        <f>IF(A11=E11,"Y","")</f>
        <v>Y</v>
      </c>
      <c r="I11" s="65" t="str">
        <f>IF(G11="Y","0.00",B11)</f>
        <v>0.00</v>
      </c>
    </row>
    <row r="12" spans="1:10" ht="15.75" thickBot="1">
      <c r="A12" s="62" t="s">
        <v>159</v>
      </c>
      <c r="B12" s="63">
        <v>-7882.63</v>
      </c>
      <c r="E12" s="56" t="s">
        <v>159</v>
      </c>
      <c r="G12" t="str">
        <f>IF(A12=E12,"Y","")</f>
        <v>Y</v>
      </c>
      <c r="I12" s="65" t="str">
        <f>IF(G12="Y","0.00",B12)</f>
        <v>0.00</v>
      </c>
    </row>
    <row r="13" spans="1:10" ht="15.75" thickBot="1">
      <c r="A13" s="62" t="s">
        <v>118</v>
      </c>
      <c r="B13" s="63">
        <v>-78.89</v>
      </c>
      <c r="E13" s="56"/>
      <c r="G13" t="str">
        <f t="shared" ref="G13:G22" si="2">IF(A13=E13,"Y","")</f>
        <v/>
      </c>
      <c r="I13" s="65">
        <f t="shared" ref="I13:I22" si="3">IF(G13="Y","0.00",B13)</f>
        <v>-78.89</v>
      </c>
    </row>
    <row r="14" spans="1:10" ht="15.75" thickBot="1">
      <c r="A14" s="62" t="s">
        <v>119</v>
      </c>
      <c r="B14" s="63">
        <v>64815.709999999992</v>
      </c>
      <c r="E14" s="56" t="s">
        <v>119</v>
      </c>
      <c r="G14" t="str">
        <f t="shared" si="2"/>
        <v>Y</v>
      </c>
      <c r="I14" s="65" t="str">
        <f t="shared" si="3"/>
        <v>0.00</v>
      </c>
    </row>
    <row r="15" spans="1:10" ht="15.75" thickBot="1">
      <c r="A15" s="62" t="s">
        <v>163</v>
      </c>
      <c r="B15" s="63">
        <v>-11.97</v>
      </c>
      <c r="E15" s="56" t="s">
        <v>163</v>
      </c>
      <c r="G15" t="str">
        <f t="shared" si="2"/>
        <v>Y</v>
      </c>
      <c r="I15" s="65" t="str">
        <f t="shared" si="3"/>
        <v>0.00</v>
      </c>
    </row>
    <row r="16" spans="1:10" ht="15.75" thickBot="1">
      <c r="A16" s="62" t="s">
        <v>171</v>
      </c>
      <c r="B16" s="63">
        <v>1674.04</v>
      </c>
      <c r="E16" s="56" t="s">
        <v>171</v>
      </c>
      <c r="G16" t="str">
        <f t="shared" si="2"/>
        <v>Y</v>
      </c>
      <c r="I16" s="65" t="str">
        <f t="shared" si="3"/>
        <v>0.00</v>
      </c>
    </row>
    <row r="17" spans="1:9" ht="15.75" thickBot="1">
      <c r="A17" s="62" t="s">
        <v>201</v>
      </c>
      <c r="B17" s="63">
        <v>31125.07</v>
      </c>
      <c r="E17" s="56" t="s">
        <v>201</v>
      </c>
      <c r="G17" t="str">
        <f t="shared" si="2"/>
        <v>Y</v>
      </c>
      <c r="I17" s="65" t="str">
        <f t="shared" si="3"/>
        <v>0.00</v>
      </c>
    </row>
    <row r="18" spans="1:9" ht="15.75" thickBot="1">
      <c r="A18" s="62" t="s">
        <v>168</v>
      </c>
      <c r="B18" s="63">
        <v>987.27999999999986</v>
      </c>
      <c r="E18" s="56" t="s">
        <v>168</v>
      </c>
      <c r="G18" t="str">
        <f t="shared" si="2"/>
        <v>Y</v>
      </c>
      <c r="I18" s="65" t="str">
        <f t="shared" si="3"/>
        <v>0.00</v>
      </c>
    </row>
    <row r="19" spans="1:9" ht="15.75" thickBot="1">
      <c r="A19" s="62" t="s">
        <v>202</v>
      </c>
      <c r="B19" s="63">
        <v>33292.629999999997</v>
      </c>
      <c r="E19" s="56" t="s">
        <v>202</v>
      </c>
      <c r="G19" t="str">
        <f t="shared" si="2"/>
        <v>Y</v>
      </c>
      <c r="I19" s="65" t="str">
        <f t="shared" si="3"/>
        <v>0.00</v>
      </c>
    </row>
    <row r="20" spans="1:9" ht="15.75" thickBot="1">
      <c r="A20" s="62" t="s">
        <v>199</v>
      </c>
      <c r="B20" s="63">
        <v>28179.84</v>
      </c>
      <c r="E20" s="56" t="s">
        <v>199</v>
      </c>
      <c r="G20" t="str">
        <f t="shared" si="2"/>
        <v>Y</v>
      </c>
      <c r="I20" s="65" t="str">
        <f t="shared" si="3"/>
        <v>0.00</v>
      </c>
    </row>
    <row r="21" spans="1:9" ht="15.75" thickBot="1">
      <c r="A21" s="62" t="s">
        <v>162</v>
      </c>
      <c r="B21" s="63">
        <v>-410.80999999999995</v>
      </c>
      <c r="E21" s="56" t="s">
        <v>162</v>
      </c>
      <c r="G21" t="str">
        <f t="shared" si="2"/>
        <v>Y</v>
      </c>
      <c r="I21" s="65" t="str">
        <f t="shared" si="3"/>
        <v>0.00</v>
      </c>
    </row>
    <row r="22" spans="1:9" ht="15.75" thickBot="1">
      <c r="A22" s="62" t="s">
        <v>176</v>
      </c>
      <c r="B22" s="63">
        <v>4865.03</v>
      </c>
      <c r="E22" s="56" t="s">
        <v>176</v>
      </c>
      <c r="G22" t="str">
        <f t="shared" si="2"/>
        <v>Y</v>
      </c>
      <c r="I22" s="65" t="str">
        <f t="shared" si="3"/>
        <v>0.00</v>
      </c>
    </row>
    <row r="23" spans="1:9" ht="15.75" thickBot="1">
      <c r="A23" s="62"/>
      <c r="B23" s="63"/>
      <c r="E23" s="56" t="s">
        <v>164</v>
      </c>
      <c r="G23" t="str">
        <f t="shared" ref="G23:G86" si="4">IF(A23=E23,"Y","")</f>
        <v/>
      </c>
      <c r="I23" s="65">
        <f t="shared" ref="I23:I86" si="5">IF(G23="Y","0.00",B23)</f>
        <v>0</v>
      </c>
    </row>
    <row r="24" spans="1:9" ht="15.75" thickBot="1">
      <c r="A24" s="62" t="s">
        <v>122</v>
      </c>
      <c r="B24" s="63">
        <v>71156.34</v>
      </c>
      <c r="E24" s="56" t="s">
        <v>122</v>
      </c>
      <c r="G24" t="str">
        <f t="shared" si="4"/>
        <v>Y</v>
      </c>
      <c r="I24" s="65" t="str">
        <f t="shared" si="5"/>
        <v>0.00</v>
      </c>
    </row>
    <row r="25" spans="1:9" ht="15.75" thickBot="1">
      <c r="A25" s="62" t="s">
        <v>185</v>
      </c>
      <c r="B25" s="63">
        <v>8685</v>
      </c>
      <c r="E25" s="56" t="s">
        <v>185</v>
      </c>
      <c r="G25" t="str">
        <f t="shared" si="4"/>
        <v>Y</v>
      </c>
      <c r="I25" s="65" t="str">
        <f t="shared" si="5"/>
        <v>0.00</v>
      </c>
    </row>
    <row r="26" spans="1:9" ht="15.75" thickBot="1">
      <c r="A26" s="62" t="s">
        <v>196</v>
      </c>
      <c r="B26" s="63">
        <v>25103.67</v>
      </c>
      <c r="E26" s="56" t="s">
        <v>196</v>
      </c>
      <c r="G26" t="str">
        <f t="shared" si="4"/>
        <v>Y</v>
      </c>
      <c r="I26" s="65" t="str">
        <f t="shared" si="5"/>
        <v>0.00</v>
      </c>
    </row>
    <row r="27" spans="1:9" ht="15.75" thickBot="1">
      <c r="A27" s="62" t="s">
        <v>173</v>
      </c>
      <c r="B27" s="63">
        <v>2695.09</v>
      </c>
      <c r="E27" s="56" t="s">
        <v>173</v>
      </c>
      <c r="G27" t="str">
        <f t="shared" si="4"/>
        <v>Y</v>
      </c>
      <c r="I27" s="65" t="str">
        <f t="shared" si="5"/>
        <v>0.00</v>
      </c>
    </row>
    <row r="28" spans="1:9" ht="15.75" thickBot="1">
      <c r="A28" s="62" t="s">
        <v>212</v>
      </c>
      <c r="B28" s="63">
        <v>70909.77</v>
      </c>
      <c r="E28" s="56" t="s">
        <v>212</v>
      </c>
      <c r="G28" t="str">
        <f t="shared" si="4"/>
        <v>Y</v>
      </c>
      <c r="I28" s="65" t="str">
        <f t="shared" si="5"/>
        <v>0.00</v>
      </c>
    </row>
    <row r="29" spans="1:9" ht="15.75" thickBot="1">
      <c r="A29" s="62" t="s">
        <v>123</v>
      </c>
      <c r="B29" s="63">
        <v>47888.59</v>
      </c>
      <c r="E29" s="56" t="s">
        <v>123</v>
      </c>
      <c r="G29" t="str">
        <f t="shared" si="4"/>
        <v>Y</v>
      </c>
      <c r="I29" s="65" t="str">
        <f t="shared" si="5"/>
        <v>0.00</v>
      </c>
    </row>
    <row r="30" spans="1:9" ht="15.75" thickBot="1">
      <c r="A30" s="62" t="s">
        <v>124</v>
      </c>
      <c r="B30" s="63">
        <v>10212.959999999999</v>
      </c>
      <c r="E30" s="56" t="s">
        <v>124</v>
      </c>
      <c r="G30" t="str">
        <f t="shared" si="4"/>
        <v>Y</v>
      </c>
      <c r="I30" s="65" t="str">
        <f t="shared" si="5"/>
        <v>0.00</v>
      </c>
    </row>
    <row r="31" spans="1:9" ht="15.75" thickBot="1">
      <c r="A31" s="62" t="s">
        <v>158</v>
      </c>
      <c r="B31" s="63">
        <v>-12304.41</v>
      </c>
      <c r="E31" s="56" t="s">
        <v>158</v>
      </c>
      <c r="G31" t="str">
        <f t="shared" si="4"/>
        <v>Y</v>
      </c>
      <c r="I31" s="65" t="str">
        <f t="shared" si="5"/>
        <v>0.00</v>
      </c>
    </row>
    <row r="32" spans="1:9" ht="15.75" thickBot="1">
      <c r="A32" s="62" t="s">
        <v>160</v>
      </c>
      <c r="B32" s="63">
        <v>-1450.1900000000023</v>
      </c>
      <c r="E32" s="56" t="s">
        <v>160</v>
      </c>
      <c r="G32" t="str">
        <f t="shared" si="4"/>
        <v>Y</v>
      </c>
      <c r="I32" s="65" t="str">
        <f t="shared" si="5"/>
        <v>0.00</v>
      </c>
    </row>
    <row r="33" spans="1:9" ht="15.75" thickBot="1">
      <c r="A33" s="62" t="s">
        <v>125</v>
      </c>
      <c r="B33" s="63">
        <v>-6191.9400000000005</v>
      </c>
      <c r="E33" s="56" t="s">
        <v>125</v>
      </c>
      <c r="G33" t="str">
        <f t="shared" si="4"/>
        <v>Y</v>
      </c>
      <c r="I33" s="65" t="str">
        <f t="shared" si="5"/>
        <v>0.00</v>
      </c>
    </row>
    <row r="34" spans="1:9" ht="15.75" thickBot="1">
      <c r="A34" s="62" t="s">
        <v>180</v>
      </c>
      <c r="B34" s="63">
        <v>6123.48</v>
      </c>
      <c r="E34" s="56" t="s">
        <v>180</v>
      </c>
      <c r="G34" t="str">
        <f t="shared" si="4"/>
        <v>Y</v>
      </c>
      <c r="I34" s="65" t="str">
        <f t="shared" si="5"/>
        <v>0.00</v>
      </c>
    </row>
    <row r="35" spans="1:9" ht="15.75" thickBot="1">
      <c r="A35" s="62" t="s">
        <v>127</v>
      </c>
      <c r="B35" s="63">
        <v>117140.34</v>
      </c>
      <c r="E35" s="56" t="s">
        <v>127</v>
      </c>
      <c r="G35" t="str">
        <f t="shared" si="4"/>
        <v>Y</v>
      </c>
      <c r="I35" s="65" t="str">
        <f t="shared" si="5"/>
        <v>0.00</v>
      </c>
    </row>
    <row r="36" spans="1:9" ht="15.75" thickBot="1">
      <c r="A36" s="62" t="s">
        <v>192</v>
      </c>
      <c r="B36" s="63">
        <v>16991.14</v>
      </c>
      <c r="E36" s="56" t="s">
        <v>192</v>
      </c>
      <c r="G36" t="str">
        <f t="shared" si="4"/>
        <v>Y</v>
      </c>
      <c r="I36" s="65" t="str">
        <f t="shared" si="5"/>
        <v>0.00</v>
      </c>
    </row>
    <row r="37" spans="1:9" ht="15.75" thickBot="1">
      <c r="A37" s="62" t="s">
        <v>189</v>
      </c>
      <c r="B37" s="63">
        <v>13094.830000000002</v>
      </c>
      <c r="E37" s="56" t="s">
        <v>189</v>
      </c>
      <c r="G37" t="str">
        <f t="shared" si="4"/>
        <v>Y</v>
      </c>
      <c r="I37" s="65" t="str">
        <f t="shared" si="5"/>
        <v>0.00</v>
      </c>
    </row>
    <row r="38" spans="1:9" ht="15.75" thickBot="1">
      <c r="A38" s="62" t="s">
        <v>187</v>
      </c>
      <c r="B38" s="63">
        <v>12001.619999999999</v>
      </c>
      <c r="E38" s="56" t="s">
        <v>187</v>
      </c>
      <c r="G38" t="str">
        <f t="shared" si="4"/>
        <v>Y</v>
      </c>
      <c r="I38" s="65" t="str">
        <f t="shared" si="5"/>
        <v>0.00</v>
      </c>
    </row>
    <row r="39" spans="1:9" ht="15.75" thickBot="1">
      <c r="A39" s="62" t="s">
        <v>186</v>
      </c>
      <c r="B39" s="63">
        <v>9108.51</v>
      </c>
      <c r="E39" s="56" t="s">
        <v>186</v>
      </c>
      <c r="G39" t="str">
        <f t="shared" si="4"/>
        <v>Y</v>
      </c>
      <c r="I39" s="65" t="str">
        <f t="shared" si="5"/>
        <v>0.00</v>
      </c>
    </row>
    <row r="40" spans="1:9" ht="15.75" thickBot="1">
      <c r="A40" s="62" t="s">
        <v>203</v>
      </c>
      <c r="B40" s="63">
        <v>34627.050000000003</v>
      </c>
      <c r="E40" s="56" t="s">
        <v>203</v>
      </c>
      <c r="G40" t="str">
        <f t="shared" si="4"/>
        <v>Y</v>
      </c>
      <c r="I40" s="65" t="str">
        <f t="shared" si="5"/>
        <v>0.00</v>
      </c>
    </row>
    <row r="41" spans="1:9" ht="15.75" thickBot="1">
      <c r="A41" s="62" t="s">
        <v>208</v>
      </c>
      <c r="B41" s="63">
        <v>40253.25</v>
      </c>
      <c r="E41" s="56" t="s">
        <v>208</v>
      </c>
      <c r="G41" t="str">
        <f t="shared" si="4"/>
        <v>Y</v>
      </c>
      <c r="I41" s="65" t="str">
        <f t="shared" si="5"/>
        <v>0.00</v>
      </c>
    </row>
    <row r="42" spans="1:9" ht="15.75" thickBot="1">
      <c r="A42" s="62" t="s">
        <v>177</v>
      </c>
      <c r="B42" s="63">
        <v>4948.13</v>
      </c>
      <c r="E42" s="56" t="s">
        <v>177</v>
      </c>
      <c r="G42" t="str">
        <f t="shared" si="4"/>
        <v>Y</v>
      </c>
      <c r="I42" s="65" t="str">
        <f t="shared" si="5"/>
        <v>0.00</v>
      </c>
    </row>
    <row r="43" spans="1:9" ht="15.75" thickBot="1">
      <c r="A43" s="62" t="s">
        <v>214</v>
      </c>
      <c r="B43" s="63">
        <v>85607.409999999989</v>
      </c>
      <c r="E43" s="56" t="s">
        <v>214</v>
      </c>
      <c r="G43" t="str">
        <f t="shared" si="4"/>
        <v>Y</v>
      </c>
      <c r="I43" s="65" t="str">
        <f t="shared" si="5"/>
        <v>0.00</v>
      </c>
    </row>
    <row r="44" spans="1:9" ht="15.75" thickBot="1">
      <c r="A44" s="62" t="s">
        <v>216</v>
      </c>
      <c r="B44" s="63">
        <v>159539.01</v>
      </c>
      <c r="E44" s="56" t="s">
        <v>216</v>
      </c>
      <c r="G44" t="str">
        <f t="shared" si="4"/>
        <v>Y</v>
      </c>
      <c r="I44" s="65" t="str">
        <f t="shared" si="5"/>
        <v>0.00</v>
      </c>
    </row>
    <row r="45" spans="1:9" ht="15.75" thickBot="1">
      <c r="A45" s="62" t="s">
        <v>193</v>
      </c>
      <c r="B45" s="63">
        <v>17161.21</v>
      </c>
      <c r="E45" s="56" t="s">
        <v>193</v>
      </c>
      <c r="G45" t="str">
        <f t="shared" si="4"/>
        <v>Y</v>
      </c>
      <c r="I45" s="65" t="str">
        <f t="shared" si="5"/>
        <v>0.00</v>
      </c>
    </row>
    <row r="46" spans="1:9" ht="15.75" thickBot="1">
      <c r="A46" s="62" t="s">
        <v>175</v>
      </c>
      <c r="B46" s="63">
        <v>4524.21</v>
      </c>
      <c r="E46" s="56" t="s">
        <v>175</v>
      </c>
      <c r="G46" t="str">
        <f t="shared" si="4"/>
        <v>Y</v>
      </c>
      <c r="I46" s="65" t="str">
        <f t="shared" si="5"/>
        <v>0.00</v>
      </c>
    </row>
    <row r="47" spans="1:9" ht="15.75" thickBot="1">
      <c r="A47" s="62" t="s">
        <v>129</v>
      </c>
      <c r="B47" s="63">
        <v>35967.259999999995</v>
      </c>
      <c r="E47" s="56" t="s">
        <v>129</v>
      </c>
      <c r="G47" t="str">
        <f t="shared" si="4"/>
        <v>Y</v>
      </c>
      <c r="I47" s="65" t="str">
        <f t="shared" si="5"/>
        <v>0.00</v>
      </c>
    </row>
    <row r="48" spans="1:9" ht="15.75" thickBot="1">
      <c r="A48" s="62" t="s">
        <v>130</v>
      </c>
      <c r="B48" s="63">
        <v>44868.47</v>
      </c>
      <c r="E48" s="56" t="s">
        <v>130</v>
      </c>
      <c r="G48" t="str">
        <f t="shared" si="4"/>
        <v>Y</v>
      </c>
      <c r="I48" s="65" t="str">
        <f t="shared" si="5"/>
        <v>0.00</v>
      </c>
    </row>
    <row r="49" spans="1:9" ht="15.75" thickBot="1">
      <c r="A49" s="62" t="s">
        <v>197</v>
      </c>
      <c r="B49" s="63">
        <v>28145.06</v>
      </c>
      <c r="E49" s="56" t="s">
        <v>197</v>
      </c>
      <c r="G49" t="str">
        <f t="shared" si="4"/>
        <v>Y</v>
      </c>
      <c r="I49" s="65" t="str">
        <f t="shared" si="5"/>
        <v>0.00</v>
      </c>
    </row>
    <row r="50" spans="1:9" ht="15.75" thickBot="1">
      <c r="A50" s="62" t="s">
        <v>131</v>
      </c>
      <c r="B50" s="63">
        <v>12558.269999999999</v>
      </c>
      <c r="E50" s="56" t="s">
        <v>131</v>
      </c>
      <c r="G50" t="str">
        <f t="shared" si="4"/>
        <v>Y</v>
      </c>
      <c r="I50" s="65" t="str">
        <f t="shared" si="5"/>
        <v>0.00</v>
      </c>
    </row>
    <row r="51" spans="1:9" ht="15.75" thickBot="1">
      <c r="A51" s="62" t="s">
        <v>181</v>
      </c>
      <c r="B51" s="63">
        <v>6370.9500000000007</v>
      </c>
      <c r="E51" s="56" t="s">
        <v>181</v>
      </c>
      <c r="G51" t="str">
        <f t="shared" si="4"/>
        <v>Y</v>
      </c>
      <c r="I51" s="65" t="str">
        <f t="shared" si="5"/>
        <v>0.00</v>
      </c>
    </row>
    <row r="52" spans="1:9" ht="15.75" thickBot="1">
      <c r="A52" s="62" t="s">
        <v>188</v>
      </c>
      <c r="B52" s="63">
        <v>12317.52</v>
      </c>
      <c r="E52" s="56" t="s">
        <v>188</v>
      </c>
      <c r="G52" t="str">
        <f t="shared" si="4"/>
        <v>Y</v>
      </c>
      <c r="I52" s="65" t="str">
        <f t="shared" si="5"/>
        <v>0.00</v>
      </c>
    </row>
    <row r="53" spans="1:9" ht="15.75" thickBot="1">
      <c r="A53" s="62" t="s">
        <v>207</v>
      </c>
      <c r="B53" s="63">
        <v>39087.449999999997</v>
      </c>
      <c r="E53" s="56" t="s">
        <v>207</v>
      </c>
      <c r="G53" t="str">
        <f t="shared" si="4"/>
        <v>Y</v>
      </c>
      <c r="I53" s="65" t="str">
        <f t="shared" si="5"/>
        <v>0.00</v>
      </c>
    </row>
    <row r="54" spans="1:9" ht="15.75" thickBot="1">
      <c r="A54" s="62" t="s">
        <v>195</v>
      </c>
      <c r="B54" s="63">
        <v>24273.11</v>
      </c>
      <c r="E54" s="56" t="s">
        <v>195</v>
      </c>
      <c r="G54" t="str">
        <f t="shared" si="4"/>
        <v>Y</v>
      </c>
      <c r="I54" s="65" t="str">
        <f t="shared" si="5"/>
        <v>0.00</v>
      </c>
    </row>
    <row r="55" spans="1:9" ht="15.75" thickBot="1">
      <c r="A55" s="62" t="s">
        <v>178</v>
      </c>
      <c r="B55" s="63">
        <v>5142.7299999999996</v>
      </c>
      <c r="E55" s="56" t="s">
        <v>178</v>
      </c>
      <c r="G55" t="str">
        <f t="shared" si="4"/>
        <v>Y</v>
      </c>
      <c r="I55" s="65" t="str">
        <f t="shared" si="5"/>
        <v>0.00</v>
      </c>
    </row>
    <row r="56" spans="1:9" ht="15.75" thickBot="1">
      <c r="A56" s="62" t="s">
        <v>206</v>
      </c>
      <c r="B56" s="63">
        <v>35093.58</v>
      </c>
      <c r="E56" s="56" t="s">
        <v>206</v>
      </c>
      <c r="G56" t="str">
        <f t="shared" si="4"/>
        <v>Y</v>
      </c>
      <c r="I56" s="65" t="str">
        <f t="shared" si="5"/>
        <v>0.00</v>
      </c>
    </row>
    <row r="57" spans="1:9" ht="15.75" thickBot="1">
      <c r="A57" s="62" t="s">
        <v>211</v>
      </c>
      <c r="B57" s="63">
        <v>50619.31</v>
      </c>
      <c r="E57" s="56" t="s">
        <v>211</v>
      </c>
      <c r="G57" t="str">
        <f t="shared" si="4"/>
        <v>Y</v>
      </c>
      <c r="I57" s="65" t="str">
        <f t="shared" si="5"/>
        <v>0.00</v>
      </c>
    </row>
    <row r="58" spans="1:9" ht="15.75" thickBot="1">
      <c r="A58" s="62" t="s">
        <v>179</v>
      </c>
      <c r="B58" s="63">
        <v>5153.5000000000009</v>
      </c>
      <c r="E58" s="56" t="s">
        <v>179</v>
      </c>
      <c r="G58" t="str">
        <f t="shared" si="4"/>
        <v>Y</v>
      </c>
      <c r="I58" s="65" t="str">
        <f t="shared" si="5"/>
        <v>0.00</v>
      </c>
    </row>
    <row r="59" spans="1:9" ht="15.75" thickBot="1">
      <c r="A59" s="62" t="s">
        <v>204</v>
      </c>
      <c r="B59" s="63">
        <v>35093.58</v>
      </c>
      <c r="E59" s="56" t="s">
        <v>204</v>
      </c>
      <c r="G59" t="str">
        <f t="shared" si="4"/>
        <v>Y</v>
      </c>
      <c r="I59" s="65" t="str">
        <f t="shared" si="5"/>
        <v>0.00</v>
      </c>
    </row>
    <row r="60" spans="1:9" ht="15.75" thickBot="1">
      <c r="A60" s="62" t="s">
        <v>133</v>
      </c>
      <c r="B60" s="63">
        <v>570785.54000000015</v>
      </c>
      <c r="E60" s="56" t="s">
        <v>133</v>
      </c>
      <c r="G60" t="str">
        <f t="shared" si="4"/>
        <v>Y</v>
      </c>
      <c r="I60" s="65" t="str">
        <f t="shared" si="5"/>
        <v>0.00</v>
      </c>
    </row>
    <row r="61" spans="1:9" ht="15.75" thickBot="1">
      <c r="A61" s="62" t="s">
        <v>205</v>
      </c>
      <c r="B61" s="63">
        <v>35093.58</v>
      </c>
      <c r="E61" s="56" t="s">
        <v>205</v>
      </c>
      <c r="G61" t="str">
        <f t="shared" si="4"/>
        <v>Y</v>
      </c>
      <c r="I61" s="65" t="str">
        <f t="shared" si="5"/>
        <v>0.00</v>
      </c>
    </row>
    <row r="62" spans="1:9" ht="15.75" thickBot="1">
      <c r="A62" s="62" t="s">
        <v>209</v>
      </c>
      <c r="B62" s="63">
        <v>45120.32</v>
      </c>
      <c r="E62" s="56" t="s">
        <v>209</v>
      </c>
      <c r="G62" t="str">
        <f t="shared" si="4"/>
        <v>Y</v>
      </c>
      <c r="I62" s="65" t="str">
        <f t="shared" si="5"/>
        <v>0.00</v>
      </c>
    </row>
    <row r="63" spans="1:9" ht="15.75" thickBot="1">
      <c r="A63" s="62" t="s">
        <v>210</v>
      </c>
      <c r="B63" s="63">
        <v>49034.080000000002</v>
      </c>
      <c r="E63" s="56" t="s">
        <v>210</v>
      </c>
      <c r="G63" t="str">
        <f t="shared" si="4"/>
        <v>Y</v>
      </c>
      <c r="I63" s="65" t="str">
        <f t="shared" si="5"/>
        <v>0.00</v>
      </c>
    </row>
    <row r="64" spans="1:9" ht="15.75" thickBot="1">
      <c r="A64" s="62" t="s">
        <v>198</v>
      </c>
      <c r="B64" s="63">
        <v>28170.83</v>
      </c>
      <c r="E64" s="56" t="s">
        <v>198</v>
      </c>
      <c r="G64" t="str">
        <f t="shared" si="4"/>
        <v>Y</v>
      </c>
      <c r="I64" s="65" t="str">
        <f t="shared" si="5"/>
        <v>0.00</v>
      </c>
    </row>
    <row r="65" spans="1:9" ht="15.75" thickBot="1">
      <c r="A65" s="62" t="s">
        <v>134</v>
      </c>
      <c r="B65" s="63">
        <v>23464.449999999997</v>
      </c>
      <c r="E65" s="56" t="s">
        <v>134</v>
      </c>
      <c r="G65" t="str">
        <f t="shared" si="4"/>
        <v>Y</v>
      </c>
      <c r="I65" s="65" t="str">
        <f t="shared" si="5"/>
        <v>0.00</v>
      </c>
    </row>
    <row r="66" spans="1:9" ht="15.75" thickBot="1">
      <c r="A66" s="62" t="s">
        <v>172</v>
      </c>
      <c r="B66" s="63">
        <v>2638.3900000000003</v>
      </c>
      <c r="E66" s="56" t="s">
        <v>172</v>
      </c>
      <c r="G66" t="str">
        <f t="shared" si="4"/>
        <v>Y</v>
      </c>
      <c r="I66" s="65" t="str">
        <f t="shared" si="5"/>
        <v>0.00</v>
      </c>
    </row>
    <row r="67" spans="1:9" ht="15.75" thickBot="1">
      <c r="A67" s="62" t="s">
        <v>183</v>
      </c>
      <c r="B67" s="63">
        <v>7553.1200000000008</v>
      </c>
      <c r="E67" s="56" t="s">
        <v>183</v>
      </c>
      <c r="G67" t="str">
        <f t="shared" si="4"/>
        <v>Y</v>
      </c>
      <c r="I67" s="65" t="str">
        <f t="shared" si="5"/>
        <v>0.00</v>
      </c>
    </row>
    <row r="68" spans="1:9" ht="15.75" thickBot="1">
      <c r="A68" s="62" t="s">
        <v>184</v>
      </c>
      <c r="B68" s="63">
        <v>8020.5599999999995</v>
      </c>
      <c r="E68" s="56" t="s">
        <v>184</v>
      </c>
      <c r="G68" t="str">
        <f t="shared" si="4"/>
        <v>Y</v>
      </c>
      <c r="I68" s="65" t="str">
        <f t="shared" si="5"/>
        <v>0.00</v>
      </c>
    </row>
    <row r="69" spans="1:9" ht="15.75" thickBot="1">
      <c r="A69" s="62" t="s">
        <v>166</v>
      </c>
      <c r="B69" s="63">
        <v>855.35</v>
      </c>
      <c r="E69" s="56" t="s">
        <v>166</v>
      </c>
      <c r="G69" t="str">
        <f t="shared" si="4"/>
        <v>Y</v>
      </c>
      <c r="I69" s="65" t="str">
        <f t="shared" si="5"/>
        <v>0.00</v>
      </c>
    </row>
    <row r="70" spans="1:9" ht="15.75" thickBot="1">
      <c r="A70" s="62" t="s">
        <v>169</v>
      </c>
      <c r="B70" s="63">
        <v>1039.17</v>
      </c>
      <c r="E70" s="56" t="s">
        <v>169</v>
      </c>
      <c r="G70" t="str">
        <f t="shared" si="4"/>
        <v>Y</v>
      </c>
      <c r="I70" s="65" t="str">
        <f t="shared" si="5"/>
        <v>0.00</v>
      </c>
    </row>
    <row r="71" spans="1:9" ht="15.75" thickBot="1">
      <c r="A71" s="62" t="s">
        <v>170</v>
      </c>
      <c r="B71" s="63">
        <v>1094.27</v>
      </c>
      <c r="E71" s="56" t="s">
        <v>170</v>
      </c>
      <c r="G71" t="str">
        <f t="shared" si="4"/>
        <v>Y</v>
      </c>
      <c r="I71" s="65" t="str">
        <f t="shared" si="5"/>
        <v>0.00</v>
      </c>
    </row>
    <row r="72" spans="1:9" ht="15.75" thickBot="1">
      <c r="A72" s="62" t="s">
        <v>138</v>
      </c>
      <c r="B72" s="63">
        <v>39579.68</v>
      </c>
      <c r="E72" s="56" t="s">
        <v>138</v>
      </c>
      <c r="G72" t="str">
        <f t="shared" si="4"/>
        <v>Y</v>
      </c>
      <c r="I72" s="65" t="str">
        <f t="shared" si="5"/>
        <v>0.00</v>
      </c>
    </row>
    <row r="73" spans="1:9" ht="15.75" thickBot="1">
      <c r="A73" s="62" t="s">
        <v>194</v>
      </c>
      <c r="B73" s="63">
        <v>22915.25</v>
      </c>
      <c r="E73" s="56" t="s">
        <v>194</v>
      </c>
      <c r="G73" t="str">
        <f t="shared" si="4"/>
        <v>Y</v>
      </c>
      <c r="I73" s="65" t="str">
        <f t="shared" si="5"/>
        <v>0.00</v>
      </c>
    </row>
    <row r="74" spans="1:9" ht="15.75" thickBot="1">
      <c r="A74" s="62" t="s">
        <v>174</v>
      </c>
      <c r="B74" s="63">
        <v>4516</v>
      </c>
      <c r="E74" s="56" t="s">
        <v>174</v>
      </c>
      <c r="G74" t="str">
        <f t="shared" si="4"/>
        <v>Y</v>
      </c>
      <c r="I74" s="65" t="str">
        <f t="shared" si="5"/>
        <v>0.00</v>
      </c>
    </row>
    <row r="75" spans="1:9" ht="15.75" thickBot="1">
      <c r="A75" s="62" t="s">
        <v>139</v>
      </c>
      <c r="B75" s="63">
        <v>23998.810000000005</v>
      </c>
      <c r="E75" s="56" t="s">
        <v>139</v>
      </c>
      <c r="G75" t="str">
        <f t="shared" si="4"/>
        <v>Y</v>
      </c>
      <c r="I75" s="65" t="str">
        <f t="shared" si="5"/>
        <v>0.00</v>
      </c>
    </row>
    <row r="76" spans="1:9" ht="15.75" thickBot="1">
      <c r="A76" s="62" t="s">
        <v>191</v>
      </c>
      <c r="B76" s="63">
        <v>14515.2</v>
      </c>
      <c r="E76" s="56" t="s">
        <v>191</v>
      </c>
      <c r="G76" t="str">
        <f t="shared" si="4"/>
        <v>Y</v>
      </c>
      <c r="I76" s="65" t="str">
        <f t="shared" si="5"/>
        <v>0.00</v>
      </c>
    </row>
    <row r="77" spans="1:9" ht="13.5" thickBot="1">
      <c r="E77" s="56"/>
      <c r="G77" t="str">
        <f t="shared" si="4"/>
        <v>Y</v>
      </c>
      <c r="I77" s="65" t="str">
        <f t="shared" si="5"/>
        <v>0.00</v>
      </c>
    </row>
    <row r="78" spans="1:9" ht="13.5" thickBot="1">
      <c r="E78" s="56"/>
      <c r="G78" t="str">
        <f t="shared" si="4"/>
        <v>Y</v>
      </c>
      <c r="I78" s="65" t="str">
        <f t="shared" si="5"/>
        <v>0.00</v>
      </c>
    </row>
    <row r="79" spans="1:9" ht="13.5" thickBot="1">
      <c r="E79" s="56"/>
      <c r="G79" t="str">
        <f t="shared" si="4"/>
        <v>Y</v>
      </c>
      <c r="I79" s="65" t="str">
        <f t="shared" si="5"/>
        <v>0.00</v>
      </c>
    </row>
    <row r="80" spans="1:9" ht="13.5" thickBot="1">
      <c r="E80" s="56"/>
      <c r="G80" t="str">
        <f t="shared" si="4"/>
        <v>Y</v>
      </c>
      <c r="I80" s="65" t="str">
        <f t="shared" si="5"/>
        <v>0.00</v>
      </c>
    </row>
    <row r="81" spans="5:9" ht="13.5" thickBot="1">
      <c r="E81" s="56"/>
      <c r="G81" t="str">
        <f t="shared" si="4"/>
        <v>Y</v>
      </c>
      <c r="I81" s="65" t="str">
        <f t="shared" si="5"/>
        <v>0.00</v>
      </c>
    </row>
    <row r="82" spans="5:9" ht="13.5" thickBot="1">
      <c r="E82" s="56"/>
      <c r="G82" t="str">
        <f t="shared" si="4"/>
        <v>Y</v>
      </c>
      <c r="I82" s="65" t="str">
        <f t="shared" si="5"/>
        <v>0.00</v>
      </c>
    </row>
    <row r="83" spans="5:9" ht="13.5" thickBot="1">
      <c r="E83" s="56"/>
      <c r="G83" t="str">
        <f t="shared" si="4"/>
        <v>Y</v>
      </c>
      <c r="I83" s="65" t="str">
        <f t="shared" si="5"/>
        <v>0.00</v>
      </c>
    </row>
    <row r="84" spans="5:9" ht="13.5" thickBot="1">
      <c r="E84" s="56"/>
      <c r="G84" t="str">
        <f t="shared" si="4"/>
        <v>Y</v>
      </c>
      <c r="I84" s="65" t="str">
        <f t="shared" si="5"/>
        <v>0.00</v>
      </c>
    </row>
    <row r="85" spans="5:9" ht="13.5" thickBot="1">
      <c r="E85" s="56"/>
      <c r="G85" t="str">
        <f t="shared" si="4"/>
        <v>Y</v>
      </c>
      <c r="I85" s="65" t="str">
        <f t="shared" si="5"/>
        <v>0.00</v>
      </c>
    </row>
    <row r="86" spans="5:9" ht="13.5" thickBot="1">
      <c r="E86" s="56"/>
      <c r="G86" t="str">
        <f t="shared" si="4"/>
        <v>Y</v>
      </c>
      <c r="I86" s="65" t="str">
        <f t="shared" si="5"/>
        <v>0.00</v>
      </c>
    </row>
    <row r="87" spans="5:9" ht="13.5" thickBot="1">
      <c r="E87" s="56"/>
      <c r="G87" t="str">
        <f>IF(A87=E87,"Y","")</f>
        <v>Y</v>
      </c>
      <c r="I87" s="65" t="str">
        <f>IF(G87="Y","0.00",B87)</f>
        <v>0.00</v>
      </c>
    </row>
    <row r="88" spans="5:9" ht="13.5" thickBot="1">
      <c r="E88" s="56"/>
      <c r="G88" t="str">
        <f>IF(A88=E88,"Y","")</f>
        <v>Y</v>
      </c>
      <c r="I88" s="65" t="str">
        <f>IF(G88="Y","0.00",B88)</f>
        <v>0.00</v>
      </c>
    </row>
    <row r="89" spans="5:9" ht="13.5" thickBot="1">
      <c r="E89" s="56"/>
      <c r="G89" t="str">
        <f>IF(A89=E89,"Y","")</f>
        <v>Y</v>
      </c>
      <c r="I89" s="65" t="str">
        <f>IF(G89="Y","0.00",B89)</f>
        <v>0.00</v>
      </c>
    </row>
    <row r="90" spans="5:9" ht="13.5" thickBot="1">
      <c r="E90" s="56"/>
      <c r="G90" t="str">
        <f>IF(A90=E90,"Y","")</f>
        <v>Y</v>
      </c>
      <c r="I90" s="65" t="str">
        <f>IF(G90="Y","0.00",B90)</f>
        <v>0.00</v>
      </c>
    </row>
    <row r="91" spans="5:9" ht="13.5" thickBot="1">
      <c r="E91" s="56"/>
      <c r="G91" t="str">
        <f>IF(A91=E91,"Y","")</f>
        <v>Y</v>
      </c>
      <c r="I91" s="65" t="str">
        <f>IF(G91="Y","0.00",B91)</f>
        <v>0.00</v>
      </c>
    </row>
    <row r="92" spans="5:9" ht="13.5" thickBot="1">
      <c r="E92" s="56"/>
      <c r="G92" t="str">
        <f t="shared" ref="G92:G116" si="6">IF(A93=E93,"Y","")</f>
        <v>Y</v>
      </c>
      <c r="I92" s="65" t="str">
        <f t="shared" ref="I92:I123" si="7">IF(G92="Y","0.00",B93)</f>
        <v>0.00</v>
      </c>
    </row>
    <row r="93" spans="5:9" ht="13.5" thickBot="1">
      <c r="E93" s="56"/>
      <c r="G93" t="str">
        <f t="shared" si="6"/>
        <v>Y</v>
      </c>
      <c r="I93" s="65" t="str">
        <f t="shared" si="7"/>
        <v>0.00</v>
      </c>
    </row>
    <row r="94" spans="5:9" ht="13.5" thickBot="1">
      <c r="E94" s="56"/>
      <c r="G94" t="str">
        <f t="shared" si="6"/>
        <v>Y</v>
      </c>
      <c r="I94" s="65" t="str">
        <f t="shared" si="7"/>
        <v>0.00</v>
      </c>
    </row>
    <row r="95" spans="5:9" ht="13.5" thickBot="1">
      <c r="E95" s="56"/>
      <c r="G95" t="str">
        <f t="shared" si="6"/>
        <v>Y</v>
      </c>
      <c r="I95" s="65" t="str">
        <f t="shared" si="7"/>
        <v>0.00</v>
      </c>
    </row>
    <row r="96" spans="5:9" ht="13.5" thickBot="1">
      <c r="E96" s="56"/>
      <c r="G96" t="str">
        <f t="shared" si="6"/>
        <v>Y</v>
      </c>
      <c r="I96" s="65" t="str">
        <f t="shared" si="7"/>
        <v>0.00</v>
      </c>
    </row>
    <row r="97" spans="5:9" ht="13.5" thickBot="1">
      <c r="E97" s="56"/>
      <c r="G97" t="str">
        <f t="shared" si="6"/>
        <v>Y</v>
      </c>
      <c r="I97" s="65" t="str">
        <f t="shared" si="7"/>
        <v>0.00</v>
      </c>
    </row>
    <row r="98" spans="5:9" ht="13.5" thickBot="1">
      <c r="E98" s="56"/>
      <c r="G98" t="str">
        <f t="shared" si="6"/>
        <v>Y</v>
      </c>
      <c r="I98" s="65" t="str">
        <f t="shared" si="7"/>
        <v>0.00</v>
      </c>
    </row>
    <row r="99" spans="5:9" ht="13.5" thickBot="1">
      <c r="E99" s="56"/>
      <c r="G99" t="str">
        <f t="shared" si="6"/>
        <v>Y</v>
      </c>
      <c r="I99" s="65" t="str">
        <f t="shared" si="7"/>
        <v>0.00</v>
      </c>
    </row>
    <row r="100" spans="5:9" ht="13.5" thickBot="1">
      <c r="E100" s="56"/>
      <c r="G100" t="str">
        <f t="shared" si="6"/>
        <v>Y</v>
      </c>
      <c r="I100" s="65" t="str">
        <f t="shared" si="7"/>
        <v>0.00</v>
      </c>
    </row>
    <row r="101" spans="5:9" ht="13.5" thickBot="1">
      <c r="E101" s="56"/>
      <c r="G101" t="str">
        <f t="shared" si="6"/>
        <v>Y</v>
      </c>
      <c r="I101" s="65" t="str">
        <f t="shared" si="7"/>
        <v>0.00</v>
      </c>
    </row>
    <row r="102" spans="5:9" ht="13.5" thickBot="1">
      <c r="E102" s="56"/>
      <c r="G102" t="str">
        <f t="shared" si="6"/>
        <v>Y</v>
      </c>
      <c r="I102" s="65" t="str">
        <f t="shared" si="7"/>
        <v>0.00</v>
      </c>
    </row>
    <row r="103" spans="5:9" ht="13.5" thickBot="1">
      <c r="E103" s="56"/>
      <c r="G103" t="str">
        <f t="shared" si="6"/>
        <v>Y</v>
      </c>
      <c r="I103" s="65" t="str">
        <f t="shared" si="7"/>
        <v>0.00</v>
      </c>
    </row>
    <row r="104" spans="5:9" ht="13.5" thickBot="1">
      <c r="E104" s="56"/>
      <c r="G104" t="str">
        <f t="shared" si="6"/>
        <v>Y</v>
      </c>
      <c r="I104" s="65" t="str">
        <f t="shared" si="7"/>
        <v>0.00</v>
      </c>
    </row>
    <row r="105" spans="5:9" ht="13.5" thickBot="1">
      <c r="E105" s="56"/>
      <c r="G105" t="str">
        <f t="shared" si="6"/>
        <v>Y</v>
      </c>
      <c r="I105" s="65" t="str">
        <f t="shared" si="7"/>
        <v>0.00</v>
      </c>
    </row>
    <row r="106" spans="5:9" ht="13.5" thickBot="1">
      <c r="E106" s="56"/>
      <c r="G106" t="str">
        <f t="shared" si="6"/>
        <v>Y</v>
      </c>
      <c r="I106" s="65" t="str">
        <f t="shared" si="7"/>
        <v>0.00</v>
      </c>
    </row>
    <row r="107" spans="5:9" ht="13.5" thickBot="1">
      <c r="E107" s="56"/>
      <c r="G107" t="str">
        <f t="shared" si="6"/>
        <v>Y</v>
      </c>
      <c r="I107" s="65" t="str">
        <f t="shared" si="7"/>
        <v>0.00</v>
      </c>
    </row>
    <row r="108" spans="5:9" ht="13.5" thickBot="1">
      <c r="E108" s="56"/>
      <c r="G108" t="str">
        <f t="shared" si="6"/>
        <v>Y</v>
      </c>
      <c r="I108" s="65" t="str">
        <f t="shared" si="7"/>
        <v>0.00</v>
      </c>
    </row>
    <row r="109" spans="5:9" ht="13.5" thickBot="1">
      <c r="E109" s="56"/>
      <c r="G109" t="str">
        <f t="shared" si="6"/>
        <v>Y</v>
      </c>
      <c r="I109" s="65" t="str">
        <f t="shared" si="7"/>
        <v>0.00</v>
      </c>
    </row>
    <row r="110" spans="5:9" ht="13.5" thickBot="1">
      <c r="E110" s="56"/>
      <c r="G110" t="str">
        <f t="shared" si="6"/>
        <v>Y</v>
      </c>
      <c r="I110" s="65" t="str">
        <f t="shared" si="7"/>
        <v>0.00</v>
      </c>
    </row>
    <row r="111" spans="5:9" ht="13.5" thickBot="1">
      <c r="E111" s="56"/>
      <c r="G111" t="str">
        <f t="shared" si="6"/>
        <v>Y</v>
      </c>
      <c r="I111" s="65" t="str">
        <f t="shared" si="7"/>
        <v>0.00</v>
      </c>
    </row>
    <row r="112" spans="5:9" ht="13.5" thickBot="1">
      <c r="E112" s="56"/>
      <c r="G112" t="str">
        <f t="shared" si="6"/>
        <v>Y</v>
      </c>
      <c r="I112" s="65" t="str">
        <f t="shared" si="7"/>
        <v>0.00</v>
      </c>
    </row>
    <row r="113" spans="5:9" ht="13.5" thickBot="1">
      <c r="E113" s="56"/>
      <c r="G113" t="str">
        <f t="shared" si="6"/>
        <v>Y</v>
      </c>
      <c r="I113" s="65" t="str">
        <f t="shared" si="7"/>
        <v>0.00</v>
      </c>
    </row>
    <row r="114" spans="5:9" ht="13.5" thickBot="1">
      <c r="E114" s="56"/>
      <c r="G114" t="str">
        <f t="shared" si="6"/>
        <v>Y</v>
      </c>
      <c r="I114" s="65" t="str">
        <f t="shared" si="7"/>
        <v>0.00</v>
      </c>
    </row>
    <row r="115" spans="5:9" ht="13.5" thickBot="1">
      <c r="E115" s="56"/>
      <c r="G115" t="str">
        <f t="shared" si="6"/>
        <v>Y</v>
      </c>
      <c r="I115" s="65" t="str">
        <f t="shared" si="7"/>
        <v>0.00</v>
      </c>
    </row>
    <row r="116" spans="5:9" ht="13.5" thickBot="1">
      <c r="E116" s="56"/>
      <c r="G116" t="str">
        <f t="shared" si="6"/>
        <v>Y</v>
      </c>
      <c r="I116" s="65" t="str">
        <f t="shared" si="7"/>
        <v>0.00</v>
      </c>
    </row>
    <row r="117" spans="5:9" ht="13.5" thickBot="1">
      <c r="E117" s="56"/>
      <c r="G117" t="str">
        <f t="shared" ref="G117:G150" si="8">IF(A118=E119,"Y","")</f>
        <v>Y</v>
      </c>
      <c r="I117" s="65" t="str">
        <f t="shared" si="7"/>
        <v>0.00</v>
      </c>
    </row>
    <row r="118" spans="5:9" ht="13.5" thickBot="1">
      <c r="E118" s="56"/>
      <c r="G118" t="str">
        <f t="shared" si="8"/>
        <v>Y</v>
      </c>
      <c r="I118" s="65" t="str">
        <f t="shared" si="7"/>
        <v>0.00</v>
      </c>
    </row>
    <row r="119" spans="5:9" ht="13.5" thickBot="1">
      <c r="E119" s="56"/>
      <c r="G119" t="str">
        <f t="shared" si="8"/>
        <v>Y</v>
      </c>
      <c r="I119" s="65" t="str">
        <f t="shared" si="7"/>
        <v>0.00</v>
      </c>
    </row>
    <row r="120" spans="5:9" ht="13.5" thickBot="1">
      <c r="E120" s="56"/>
      <c r="G120" t="str">
        <f t="shared" si="8"/>
        <v>Y</v>
      </c>
      <c r="I120" s="65" t="str">
        <f t="shared" si="7"/>
        <v>0.00</v>
      </c>
    </row>
    <row r="121" spans="5:9" ht="13.5" thickBot="1">
      <c r="E121" s="56"/>
      <c r="G121" t="str">
        <f t="shared" si="8"/>
        <v>Y</v>
      </c>
      <c r="I121" s="65" t="str">
        <f t="shared" si="7"/>
        <v>0.00</v>
      </c>
    </row>
    <row r="122" spans="5:9" ht="13.5" thickBot="1">
      <c r="E122" s="56"/>
      <c r="G122" t="str">
        <f t="shared" si="8"/>
        <v>Y</v>
      </c>
      <c r="I122" s="65" t="str">
        <f t="shared" si="7"/>
        <v>0.00</v>
      </c>
    </row>
    <row r="123" spans="5:9" ht="13.5" thickBot="1">
      <c r="E123" s="56"/>
      <c r="G123" t="str">
        <f t="shared" si="8"/>
        <v>Y</v>
      </c>
      <c r="I123" s="65" t="str">
        <f t="shared" si="7"/>
        <v>0.00</v>
      </c>
    </row>
    <row r="124" spans="5:9" ht="13.5" thickBot="1">
      <c r="E124" s="56"/>
      <c r="G124" t="str">
        <f t="shared" si="8"/>
        <v>Y</v>
      </c>
      <c r="I124" s="65" t="str">
        <f t="shared" ref="I124:I150" si="9">IF(G124="Y","0.00",B125)</f>
        <v>0.00</v>
      </c>
    </row>
    <row r="125" spans="5:9" ht="13.5" thickBot="1">
      <c r="E125" s="56"/>
      <c r="G125" t="str">
        <f t="shared" si="8"/>
        <v>Y</v>
      </c>
      <c r="I125" s="65" t="str">
        <f t="shared" si="9"/>
        <v>0.00</v>
      </c>
    </row>
    <row r="126" spans="5:9" ht="13.5" thickBot="1">
      <c r="E126" s="56"/>
      <c r="G126" t="str">
        <f t="shared" si="8"/>
        <v>Y</v>
      </c>
      <c r="I126" s="65" t="str">
        <f t="shared" si="9"/>
        <v>0.00</v>
      </c>
    </row>
    <row r="127" spans="5:9" ht="13.5" thickBot="1">
      <c r="E127" s="56"/>
      <c r="G127" t="str">
        <f t="shared" si="8"/>
        <v>Y</v>
      </c>
      <c r="I127" s="65" t="str">
        <f t="shared" si="9"/>
        <v>0.00</v>
      </c>
    </row>
    <row r="128" spans="5:9" ht="13.5" thickBot="1">
      <c r="E128" s="56"/>
      <c r="G128" t="str">
        <f t="shared" si="8"/>
        <v>Y</v>
      </c>
      <c r="I128" s="65" t="str">
        <f t="shared" si="9"/>
        <v>0.00</v>
      </c>
    </row>
    <row r="129" spans="5:9" ht="13.5" thickBot="1">
      <c r="E129" s="56"/>
      <c r="G129" t="str">
        <f t="shared" si="8"/>
        <v>Y</v>
      </c>
      <c r="I129" s="65" t="str">
        <f t="shared" si="9"/>
        <v>0.00</v>
      </c>
    </row>
    <row r="130" spans="5:9" ht="13.5" thickBot="1">
      <c r="E130" s="56"/>
      <c r="G130" t="str">
        <f t="shared" si="8"/>
        <v>Y</v>
      </c>
      <c r="I130" s="65" t="str">
        <f t="shared" si="9"/>
        <v>0.00</v>
      </c>
    </row>
    <row r="131" spans="5:9" ht="13.5" thickBot="1">
      <c r="E131" s="56"/>
      <c r="G131" t="str">
        <f t="shared" si="8"/>
        <v>Y</v>
      </c>
      <c r="I131" s="65" t="str">
        <f t="shared" si="9"/>
        <v>0.00</v>
      </c>
    </row>
    <row r="132" spans="5:9" ht="13.5" thickBot="1">
      <c r="E132" s="56"/>
      <c r="G132" t="str">
        <f t="shared" si="8"/>
        <v>Y</v>
      </c>
      <c r="I132" s="65" t="str">
        <f t="shared" si="9"/>
        <v>0.00</v>
      </c>
    </row>
    <row r="133" spans="5:9" ht="13.5" thickBot="1">
      <c r="E133" s="56"/>
      <c r="G133" t="str">
        <f t="shared" si="8"/>
        <v>Y</v>
      </c>
      <c r="I133" s="65" t="str">
        <f t="shared" si="9"/>
        <v>0.00</v>
      </c>
    </row>
    <row r="134" spans="5:9" ht="13.5" thickBot="1">
      <c r="E134" s="56"/>
      <c r="G134" t="str">
        <f t="shared" si="8"/>
        <v>Y</v>
      </c>
      <c r="I134" s="65" t="str">
        <f t="shared" si="9"/>
        <v>0.00</v>
      </c>
    </row>
    <row r="135" spans="5:9" ht="13.5" thickBot="1">
      <c r="E135" s="56"/>
      <c r="G135" t="str">
        <f t="shared" si="8"/>
        <v>Y</v>
      </c>
      <c r="I135" s="65" t="str">
        <f t="shared" si="9"/>
        <v>0.00</v>
      </c>
    </row>
    <row r="136" spans="5:9" ht="13.5" thickBot="1">
      <c r="E136" s="56"/>
      <c r="G136" t="str">
        <f t="shared" si="8"/>
        <v>Y</v>
      </c>
      <c r="I136" s="65" t="str">
        <f t="shared" si="9"/>
        <v>0.00</v>
      </c>
    </row>
    <row r="137" spans="5:9" ht="13.5" thickBot="1">
      <c r="E137" s="56"/>
      <c r="G137" t="str">
        <f t="shared" si="8"/>
        <v>Y</v>
      </c>
      <c r="I137" s="65" t="str">
        <f t="shared" si="9"/>
        <v>0.00</v>
      </c>
    </row>
    <row r="138" spans="5:9" ht="13.5" thickBot="1">
      <c r="E138" s="56"/>
      <c r="G138" t="str">
        <f t="shared" si="8"/>
        <v>Y</v>
      </c>
      <c r="I138" s="65" t="str">
        <f t="shared" si="9"/>
        <v>0.00</v>
      </c>
    </row>
    <row r="139" spans="5:9" ht="13.5" thickBot="1">
      <c r="E139" s="56"/>
      <c r="G139" t="str">
        <f t="shared" si="8"/>
        <v>Y</v>
      </c>
      <c r="I139" s="65" t="str">
        <f t="shared" si="9"/>
        <v>0.00</v>
      </c>
    </row>
    <row r="140" spans="5:9" ht="13.5" thickBot="1">
      <c r="E140" s="56"/>
      <c r="G140" t="str">
        <f t="shared" si="8"/>
        <v>Y</v>
      </c>
      <c r="I140" s="65" t="str">
        <f t="shared" si="9"/>
        <v>0.00</v>
      </c>
    </row>
    <row r="141" spans="5:9" ht="13.5" thickBot="1">
      <c r="E141" s="56"/>
      <c r="G141" t="str">
        <f t="shared" si="8"/>
        <v>Y</v>
      </c>
      <c r="I141" s="65" t="str">
        <f t="shared" si="9"/>
        <v>0.00</v>
      </c>
    </row>
    <row r="142" spans="5:9" ht="13.5" thickBot="1">
      <c r="E142" s="56"/>
      <c r="G142" t="str">
        <f t="shared" si="8"/>
        <v>Y</v>
      </c>
      <c r="I142" s="65" t="str">
        <f t="shared" si="9"/>
        <v>0.00</v>
      </c>
    </row>
    <row r="143" spans="5:9" ht="13.5" thickBot="1">
      <c r="E143" s="56"/>
      <c r="G143" t="str">
        <f t="shared" si="8"/>
        <v>Y</v>
      </c>
      <c r="I143" s="65" t="str">
        <f t="shared" si="9"/>
        <v>0.00</v>
      </c>
    </row>
    <row r="144" spans="5:9" ht="13.5" thickBot="1">
      <c r="E144" s="56"/>
      <c r="G144" t="str">
        <f t="shared" si="8"/>
        <v>Y</v>
      </c>
      <c r="I144" s="65" t="str">
        <f t="shared" si="9"/>
        <v>0.00</v>
      </c>
    </row>
    <row r="145" spans="5:9" ht="13.5" thickBot="1">
      <c r="E145" s="56"/>
      <c r="G145" t="str">
        <f t="shared" si="8"/>
        <v>Y</v>
      </c>
      <c r="I145" s="65" t="str">
        <f t="shared" si="9"/>
        <v>0.00</v>
      </c>
    </row>
    <row r="146" spans="5:9" ht="13.5" thickBot="1">
      <c r="E146" s="56"/>
      <c r="G146" t="str">
        <f t="shared" si="8"/>
        <v>Y</v>
      </c>
      <c r="I146" s="65" t="str">
        <f t="shared" si="9"/>
        <v>0.00</v>
      </c>
    </row>
    <row r="147" spans="5:9" ht="13.5" thickBot="1">
      <c r="E147" s="56"/>
      <c r="G147" t="str">
        <f t="shared" si="8"/>
        <v>Y</v>
      </c>
      <c r="I147" s="65" t="str">
        <f t="shared" si="9"/>
        <v>0.00</v>
      </c>
    </row>
    <row r="148" spans="5:9" ht="13.5" thickBot="1">
      <c r="E148" s="56"/>
      <c r="G148" t="str">
        <f t="shared" si="8"/>
        <v>Y</v>
      </c>
      <c r="I148" s="65" t="str">
        <f t="shared" si="9"/>
        <v>0.00</v>
      </c>
    </row>
    <row r="149" spans="5:9" ht="13.5" thickBot="1">
      <c r="E149" s="56"/>
      <c r="G149" t="str">
        <f t="shared" si="8"/>
        <v>Y</v>
      </c>
      <c r="I149" s="65" t="str">
        <f t="shared" si="9"/>
        <v>0.00</v>
      </c>
    </row>
    <row r="150" spans="5:9" ht="13.5" thickBot="1">
      <c r="E150" s="56"/>
      <c r="G150" t="str">
        <f t="shared" si="8"/>
        <v>Y</v>
      </c>
      <c r="I150" s="65" t="str">
        <f t="shared" si="9"/>
        <v>0.00</v>
      </c>
    </row>
    <row r="151" spans="5:9" ht="13.5" thickBot="1">
      <c r="E151" s="56"/>
      <c r="G151" t="str">
        <f t="shared" ref="G151:G182" si="10">IF(A163=E153,"Y","")</f>
        <v>Y</v>
      </c>
      <c r="I151" s="65" t="str">
        <f t="shared" ref="I151:I182" si="11">IF(G151="Y","0.00",B163)</f>
        <v>0.00</v>
      </c>
    </row>
    <row r="152" spans="5:9" ht="13.5" thickBot="1">
      <c r="E152" s="56"/>
      <c r="G152" t="str">
        <f t="shared" si="10"/>
        <v>Y</v>
      </c>
      <c r="I152" s="65" t="str">
        <f t="shared" si="11"/>
        <v>0.00</v>
      </c>
    </row>
    <row r="153" spans="5:9" ht="13.5" thickBot="1">
      <c r="E153" s="56"/>
      <c r="G153" t="str">
        <f t="shared" si="10"/>
        <v>Y</v>
      </c>
      <c r="I153" s="65" t="str">
        <f t="shared" si="11"/>
        <v>0.00</v>
      </c>
    </row>
    <row r="154" spans="5:9" ht="13.5" thickBot="1">
      <c r="E154" s="56"/>
      <c r="G154" t="str">
        <f t="shared" si="10"/>
        <v>Y</v>
      </c>
      <c r="I154" s="65" t="str">
        <f t="shared" si="11"/>
        <v>0.00</v>
      </c>
    </row>
    <row r="155" spans="5:9" ht="13.5" thickBot="1">
      <c r="E155" s="56"/>
      <c r="G155" t="str">
        <f t="shared" si="10"/>
        <v>Y</v>
      </c>
      <c r="I155" s="65" t="str">
        <f t="shared" si="11"/>
        <v>0.00</v>
      </c>
    </row>
    <row r="156" spans="5:9" ht="13.5" thickBot="1">
      <c r="E156" s="56"/>
      <c r="G156" t="str">
        <f t="shared" si="10"/>
        <v>Y</v>
      </c>
      <c r="I156" s="65" t="str">
        <f t="shared" si="11"/>
        <v>0.00</v>
      </c>
    </row>
    <row r="157" spans="5:9" ht="13.5" thickBot="1">
      <c r="E157" s="56"/>
      <c r="G157" t="str">
        <f t="shared" si="10"/>
        <v>Y</v>
      </c>
      <c r="I157" s="65" t="str">
        <f t="shared" si="11"/>
        <v>0.00</v>
      </c>
    </row>
    <row r="158" spans="5:9" ht="13.5" thickBot="1">
      <c r="E158" s="56"/>
      <c r="G158" t="str">
        <f t="shared" si="10"/>
        <v>Y</v>
      </c>
      <c r="I158" s="65" t="str">
        <f t="shared" si="11"/>
        <v>0.00</v>
      </c>
    </row>
    <row r="159" spans="5:9" ht="13.5" thickBot="1">
      <c r="E159" s="56"/>
      <c r="G159" t="str">
        <f t="shared" si="10"/>
        <v>Y</v>
      </c>
      <c r="I159" s="65" t="str">
        <f t="shared" si="11"/>
        <v>0.00</v>
      </c>
    </row>
    <row r="160" spans="5:9" ht="13.5" thickBot="1">
      <c r="E160" s="56"/>
      <c r="G160" t="str">
        <f t="shared" si="10"/>
        <v>Y</v>
      </c>
      <c r="I160" s="65" t="str">
        <f t="shared" si="11"/>
        <v>0.00</v>
      </c>
    </row>
    <row r="161" spans="5:9" ht="13.5" thickBot="1">
      <c r="E161" s="56"/>
      <c r="G161" t="str">
        <f t="shared" si="10"/>
        <v>Y</v>
      </c>
      <c r="I161" s="65" t="str">
        <f t="shared" si="11"/>
        <v>0.00</v>
      </c>
    </row>
    <row r="162" spans="5:9" ht="13.5" thickBot="1">
      <c r="E162" s="56"/>
      <c r="G162" t="str">
        <f t="shared" si="10"/>
        <v>Y</v>
      </c>
      <c r="I162" s="65" t="str">
        <f t="shared" si="11"/>
        <v>0.00</v>
      </c>
    </row>
    <row r="163" spans="5:9" ht="13.5" thickBot="1">
      <c r="E163" s="56"/>
      <c r="G163" t="str">
        <f t="shared" si="10"/>
        <v>Y</v>
      </c>
      <c r="I163" s="65" t="str">
        <f t="shared" si="11"/>
        <v>0.00</v>
      </c>
    </row>
    <row r="164" spans="5:9" ht="13.5" thickBot="1">
      <c r="E164" s="56"/>
      <c r="G164" t="str">
        <f t="shared" si="10"/>
        <v>Y</v>
      </c>
      <c r="I164" s="65" t="str">
        <f t="shared" si="11"/>
        <v>0.00</v>
      </c>
    </row>
    <row r="165" spans="5:9" ht="13.5" thickBot="1">
      <c r="E165" s="56"/>
      <c r="G165" t="str">
        <f t="shared" si="10"/>
        <v>Y</v>
      </c>
      <c r="I165" s="65" t="str">
        <f t="shared" si="11"/>
        <v>0.00</v>
      </c>
    </row>
    <row r="166" spans="5:9" ht="13.5" thickBot="1">
      <c r="E166" s="56"/>
      <c r="G166" t="str">
        <f t="shared" si="10"/>
        <v>Y</v>
      </c>
      <c r="I166" s="65" t="str">
        <f t="shared" si="11"/>
        <v>0.00</v>
      </c>
    </row>
    <row r="167" spans="5:9" ht="13.5" thickBot="1">
      <c r="E167" s="56"/>
      <c r="G167" t="str">
        <f t="shared" si="10"/>
        <v>Y</v>
      </c>
      <c r="I167" s="65" t="str">
        <f t="shared" si="11"/>
        <v>0.00</v>
      </c>
    </row>
    <row r="168" spans="5:9" ht="13.5" thickBot="1">
      <c r="E168" s="56"/>
      <c r="G168" t="str">
        <f t="shared" si="10"/>
        <v>Y</v>
      </c>
      <c r="I168" s="65" t="str">
        <f t="shared" si="11"/>
        <v>0.00</v>
      </c>
    </row>
    <row r="169" spans="5:9" ht="13.5" thickBot="1">
      <c r="E169" s="56"/>
      <c r="G169" t="str">
        <f t="shared" si="10"/>
        <v>Y</v>
      </c>
      <c r="I169" s="65" t="str">
        <f t="shared" si="11"/>
        <v>0.00</v>
      </c>
    </row>
    <row r="170" spans="5:9" ht="13.5" thickBot="1">
      <c r="E170" s="56"/>
      <c r="G170" t="str">
        <f t="shared" si="10"/>
        <v>Y</v>
      </c>
      <c r="I170" s="65" t="str">
        <f t="shared" si="11"/>
        <v>0.00</v>
      </c>
    </row>
    <row r="171" spans="5:9" ht="13.5" thickBot="1">
      <c r="E171" s="56"/>
      <c r="G171" t="str">
        <f t="shared" si="10"/>
        <v>Y</v>
      </c>
      <c r="I171" s="65" t="str">
        <f t="shared" si="11"/>
        <v>0.00</v>
      </c>
    </row>
    <row r="172" spans="5:9" ht="13.5" thickBot="1">
      <c r="E172" s="56"/>
      <c r="G172" t="str">
        <f t="shared" si="10"/>
        <v>Y</v>
      </c>
      <c r="I172" s="65" t="str">
        <f t="shared" si="11"/>
        <v>0.00</v>
      </c>
    </row>
    <row r="173" spans="5:9" ht="13.5" thickBot="1">
      <c r="E173" s="56"/>
      <c r="G173" t="str">
        <f t="shared" si="10"/>
        <v>Y</v>
      </c>
      <c r="I173" s="65" t="str">
        <f t="shared" si="11"/>
        <v>0.00</v>
      </c>
    </row>
    <row r="174" spans="5:9" ht="13.5" thickBot="1">
      <c r="E174" s="56"/>
      <c r="G174" t="str">
        <f t="shared" si="10"/>
        <v>Y</v>
      </c>
      <c r="I174" s="65" t="str">
        <f t="shared" si="11"/>
        <v>0.00</v>
      </c>
    </row>
    <row r="175" spans="5:9" ht="13.5" thickBot="1">
      <c r="E175" s="56"/>
      <c r="G175" t="str">
        <f t="shared" si="10"/>
        <v>Y</v>
      </c>
      <c r="I175" s="65" t="str">
        <f t="shared" si="11"/>
        <v>0.00</v>
      </c>
    </row>
    <row r="176" spans="5:9" ht="13.5" thickBot="1">
      <c r="E176" s="56"/>
      <c r="G176" t="str">
        <f t="shared" si="10"/>
        <v>Y</v>
      </c>
      <c r="I176" s="65" t="str">
        <f t="shared" si="11"/>
        <v>0.00</v>
      </c>
    </row>
    <row r="177" spans="5:9" ht="13.5" thickBot="1">
      <c r="E177" s="56"/>
      <c r="G177" t="str">
        <f t="shared" si="10"/>
        <v>Y</v>
      </c>
      <c r="I177" s="65" t="str">
        <f t="shared" si="11"/>
        <v>0.00</v>
      </c>
    </row>
    <row r="178" spans="5:9" ht="13.5" thickBot="1">
      <c r="E178" s="56"/>
      <c r="G178" t="str">
        <f t="shared" si="10"/>
        <v>Y</v>
      </c>
      <c r="I178" s="65" t="str">
        <f t="shared" si="11"/>
        <v>0.00</v>
      </c>
    </row>
    <row r="179" spans="5:9" ht="13.5" thickBot="1">
      <c r="E179" s="56"/>
      <c r="G179" t="str">
        <f t="shared" si="10"/>
        <v>Y</v>
      </c>
      <c r="I179" s="65" t="str">
        <f t="shared" si="11"/>
        <v>0.00</v>
      </c>
    </row>
    <row r="180" spans="5:9" ht="13.5" thickBot="1">
      <c r="E180" s="56"/>
      <c r="G180" t="str">
        <f t="shared" si="10"/>
        <v>Y</v>
      </c>
      <c r="I180" s="65" t="str">
        <f t="shared" si="11"/>
        <v>0.00</v>
      </c>
    </row>
    <row r="181" spans="5:9" ht="13.5" thickBot="1">
      <c r="E181" s="56"/>
      <c r="G181" t="str">
        <f t="shared" si="10"/>
        <v>Y</v>
      </c>
      <c r="I181" s="65" t="str">
        <f t="shared" si="11"/>
        <v>0.00</v>
      </c>
    </row>
    <row r="182" spans="5:9" ht="13.5" thickBot="1">
      <c r="E182" s="56"/>
      <c r="G182" t="str">
        <f t="shared" si="10"/>
        <v>Y</v>
      </c>
      <c r="I182" s="65" t="str">
        <f t="shared" si="11"/>
        <v>0.00</v>
      </c>
    </row>
    <row r="183" spans="5:9" ht="13.5" thickBot="1">
      <c r="E183" s="56"/>
      <c r="G183" t="str">
        <f t="shared" ref="G183:G212" si="12">IF(A195=E185,"Y","")</f>
        <v>Y</v>
      </c>
      <c r="I183" s="65" t="str">
        <f t="shared" ref="I183:I212" si="13">IF(G183="Y","0.00",B195)</f>
        <v>0.00</v>
      </c>
    </row>
    <row r="184" spans="5:9" ht="13.5" thickBot="1">
      <c r="E184" s="56"/>
      <c r="G184" t="str">
        <f t="shared" si="12"/>
        <v>Y</v>
      </c>
      <c r="I184" s="65" t="str">
        <f t="shared" si="13"/>
        <v>0.00</v>
      </c>
    </row>
    <row r="185" spans="5:9" ht="13.5" thickBot="1">
      <c r="E185" s="56"/>
      <c r="G185" t="str">
        <f t="shared" si="12"/>
        <v>Y</v>
      </c>
      <c r="I185" s="65" t="str">
        <f t="shared" si="13"/>
        <v>0.00</v>
      </c>
    </row>
    <row r="186" spans="5:9" ht="13.5" thickBot="1">
      <c r="E186" s="56"/>
      <c r="G186" t="str">
        <f t="shared" si="12"/>
        <v>Y</v>
      </c>
      <c r="I186" s="65" t="str">
        <f t="shared" si="13"/>
        <v>0.00</v>
      </c>
    </row>
    <row r="187" spans="5:9" ht="13.5" thickBot="1">
      <c r="E187" s="56"/>
      <c r="G187" t="str">
        <f t="shared" si="12"/>
        <v>Y</v>
      </c>
      <c r="I187" s="65" t="str">
        <f t="shared" si="13"/>
        <v>0.00</v>
      </c>
    </row>
    <row r="188" spans="5:9" ht="13.5" thickBot="1">
      <c r="E188" s="56"/>
      <c r="G188" t="str">
        <f t="shared" si="12"/>
        <v>Y</v>
      </c>
      <c r="I188" s="65" t="str">
        <f t="shared" si="13"/>
        <v>0.00</v>
      </c>
    </row>
    <row r="189" spans="5:9" ht="13.5" thickBot="1">
      <c r="E189" s="56"/>
      <c r="G189" t="str">
        <f t="shared" si="12"/>
        <v>Y</v>
      </c>
      <c r="I189" s="65" t="str">
        <f t="shared" si="13"/>
        <v>0.00</v>
      </c>
    </row>
    <row r="190" spans="5:9" ht="13.5" thickBot="1">
      <c r="E190" s="56"/>
      <c r="G190" t="str">
        <f t="shared" si="12"/>
        <v>Y</v>
      </c>
      <c r="I190" s="65" t="str">
        <f t="shared" si="13"/>
        <v>0.00</v>
      </c>
    </row>
    <row r="191" spans="5:9" ht="13.5" thickBot="1">
      <c r="E191" s="56"/>
      <c r="G191" t="str">
        <f t="shared" si="12"/>
        <v>Y</v>
      </c>
      <c r="I191" s="65" t="str">
        <f t="shared" si="13"/>
        <v>0.00</v>
      </c>
    </row>
    <row r="192" spans="5:9" ht="13.5" thickBot="1">
      <c r="E192" s="56"/>
      <c r="G192" t="str">
        <f t="shared" si="12"/>
        <v>Y</v>
      </c>
      <c r="I192" s="65" t="str">
        <f t="shared" si="13"/>
        <v>0.00</v>
      </c>
    </row>
    <row r="193" spans="5:9" ht="13.5" thickBot="1">
      <c r="E193" s="56"/>
      <c r="G193" t="str">
        <f t="shared" si="12"/>
        <v>Y</v>
      </c>
      <c r="I193" s="65" t="str">
        <f t="shared" si="13"/>
        <v>0.00</v>
      </c>
    </row>
    <row r="194" spans="5:9" ht="13.5" thickBot="1">
      <c r="E194" s="56"/>
      <c r="G194" t="str">
        <f t="shared" si="12"/>
        <v>Y</v>
      </c>
      <c r="I194" s="65" t="str">
        <f t="shared" si="13"/>
        <v>0.00</v>
      </c>
    </row>
    <row r="195" spans="5:9" ht="13.5" thickBot="1">
      <c r="E195" s="56"/>
      <c r="G195" t="str">
        <f t="shared" si="12"/>
        <v>Y</v>
      </c>
      <c r="I195" s="65" t="str">
        <f t="shared" si="13"/>
        <v>0.00</v>
      </c>
    </row>
    <row r="196" spans="5:9" ht="13.5" thickBot="1">
      <c r="E196" s="56"/>
      <c r="G196" t="str">
        <f t="shared" si="12"/>
        <v>Y</v>
      </c>
      <c r="I196" s="65" t="str">
        <f t="shared" si="13"/>
        <v>0.00</v>
      </c>
    </row>
    <row r="197" spans="5:9" ht="13.5" thickBot="1">
      <c r="E197" s="56"/>
      <c r="G197" t="str">
        <f t="shared" si="12"/>
        <v>Y</v>
      </c>
      <c r="I197" s="65" t="str">
        <f t="shared" si="13"/>
        <v>0.00</v>
      </c>
    </row>
    <row r="198" spans="5:9" ht="13.5" thickBot="1">
      <c r="E198" s="56"/>
      <c r="G198" t="str">
        <f t="shared" si="12"/>
        <v>Y</v>
      </c>
      <c r="I198" s="65" t="str">
        <f t="shared" si="13"/>
        <v>0.00</v>
      </c>
    </row>
    <row r="199" spans="5:9" ht="13.5" thickBot="1">
      <c r="E199" s="56"/>
      <c r="G199" t="str">
        <f t="shared" si="12"/>
        <v>Y</v>
      </c>
      <c r="I199" s="65" t="str">
        <f t="shared" si="13"/>
        <v>0.00</v>
      </c>
    </row>
    <row r="200" spans="5:9" ht="13.5" thickBot="1">
      <c r="E200" s="56"/>
      <c r="G200" t="str">
        <f t="shared" si="12"/>
        <v>Y</v>
      </c>
      <c r="I200" s="65" t="str">
        <f t="shared" si="13"/>
        <v>0.00</v>
      </c>
    </row>
    <row r="201" spans="5:9" ht="13.5" thickBot="1">
      <c r="E201" s="56"/>
      <c r="G201" t="str">
        <f t="shared" si="12"/>
        <v>Y</v>
      </c>
      <c r="I201" s="65" t="str">
        <f t="shared" si="13"/>
        <v>0.00</v>
      </c>
    </row>
    <row r="202" spans="5:9">
      <c r="G202" t="str">
        <f t="shared" si="12"/>
        <v>Y</v>
      </c>
      <c r="I202" s="65" t="str">
        <f t="shared" si="13"/>
        <v>0.00</v>
      </c>
    </row>
    <row r="203" spans="5:9">
      <c r="G203" t="str">
        <f t="shared" si="12"/>
        <v>Y</v>
      </c>
      <c r="I203" s="65" t="str">
        <f t="shared" si="13"/>
        <v>0.00</v>
      </c>
    </row>
    <row r="204" spans="5:9">
      <c r="G204" t="str">
        <f t="shared" si="12"/>
        <v>Y</v>
      </c>
      <c r="I204" s="65" t="str">
        <f t="shared" si="13"/>
        <v>0.00</v>
      </c>
    </row>
    <row r="205" spans="5:9">
      <c r="G205" t="str">
        <f t="shared" si="12"/>
        <v>Y</v>
      </c>
      <c r="I205" s="65" t="str">
        <f t="shared" si="13"/>
        <v>0.00</v>
      </c>
    </row>
    <row r="206" spans="5:9">
      <c r="G206" t="str">
        <f t="shared" si="12"/>
        <v>Y</v>
      </c>
      <c r="I206" s="65" t="str">
        <f t="shared" si="13"/>
        <v>0.00</v>
      </c>
    </row>
    <row r="207" spans="5:9">
      <c r="G207" t="str">
        <f t="shared" si="12"/>
        <v>Y</v>
      </c>
      <c r="I207" s="65" t="str">
        <f t="shared" si="13"/>
        <v>0.00</v>
      </c>
    </row>
    <row r="208" spans="5:9">
      <c r="G208" t="str">
        <f t="shared" si="12"/>
        <v>Y</v>
      </c>
      <c r="I208" s="65" t="str">
        <f t="shared" si="13"/>
        <v>0.00</v>
      </c>
    </row>
    <row r="209" spans="7:9">
      <c r="G209" t="str">
        <f t="shared" si="12"/>
        <v>Y</v>
      </c>
      <c r="I209" s="65" t="str">
        <f t="shared" si="13"/>
        <v>0.00</v>
      </c>
    </row>
    <row r="210" spans="7:9">
      <c r="G210" t="str">
        <f t="shared" si="12"/>
        <v>Y</v>
      </c>
      <c r="I210" s="65" t="str">
        <f t="shared" si="13"/>
        <v>0.00</v>
      </c>
    </row>
    <row r="211" spans="7:9">
      <c r="G211" t="str">
        <f t="shared" si="12"/>
        <v>Y</v>
      </c>
      <c r="I211" s="65" t="str">
        <f t="shared" si="13"/>
        <v>0.00</v>
      </c>
    </row>
    <row r="212" spans="7:9">
      <c r="G212" t="str">
        <f t="shared" si="12"/>
        <v>Y</v>
      </c>
      <c r="I212" s="65" t="str">
        <f t="shared" si="13"/>
        <v>0.00</v>
      </c>
    </row>
    <row r="213" spans="7:9">
      <c r="G213" t="str">
        <f t="shared" ref="G213:G276" si="14">IF(A226=E215,"Y","")</f>
        <v>Y</v>
      </c>
      <c r="I213" s="65" t="str">
        <f t="shared" ref="I213:I276" si="15">IF(G213="Y","0.00",B226)</f>
        <v>0.00</v>
      </c>
    </row>
    <row r="214" spans="7:9">
      <c r="G214" t="str">
        <f t="shared" si="14"/>
        <v>Y</v>
      </c>
      <c r="I214" s="65" t="str">
        <f t="shared" si="15"/>
        <v>0.00</v>
      </c>
    </row>
    <row r="215" spans="7:9">
      <c r="G215" t="str">
        <f t="shared" si="14"/>
        <v>Y</v>
      </c>
      <c r="I215" s="65" t="str">
        <f t="shared" si="15"/>
        <v>0.00</v>
      </c>
    </row>
    <row r="216" spans="7:9">
      <c r="G216" t="str">
        <f t="shared" si="14"/>
        <v>Y</v>
      </c>
      <c r="I216" s="65" t="str">
        <f t="shared" si="15"/>
        <v>0.00</v>
      </c>
    </row>
    <row r="217" spans="7:9">
      <c r="G217" t="str">
        <f t="shared" si="14"/>
        <v>Y</v>
      </c>
      <c r="I217" s="65" t="str">
        <f t="shared" si="15"/>
        <v>0.00</v>
      </c>
    </row>
    <row r="218" spans="7:9">
      <c r="G218" t="str">
        <f t="shared" si="14"/>
        <v>Y</v>
      </c>
      <c r="I218" s="65" t="str">
        <f t="shared" si="15"/>
        <v>0.00</v>
      </c>
    </row>
    <row r="219" spans="7:9">
      <c r="G219" t="str">
        <f t="shared" si="14"/>
        <v>Y</v>
      </c>
      <c r="I219" s="65" t="str">
        <f t="shared" si="15"/>
        <v>0.00</v>
      </c>
    </row>
    <row r="220" spans="7:9">
      <c r="G220" t="str">
        <f t="shared" si="14"/>
        <v>Y</v>
      </c>
      <c r="I220" s="65" t="str">
        <f t="shared" si="15"/>
        <v>0.00</v>
      </c>
    </row>
    <row r="221" spans="7:9">
      <c r="G221" t="str">
        <f t="shared" si="14"/>
        <v>Y</v>
      </c>
      <c r="I221" s="65" t="str">
        <f t="shared" si="15"/>
        <v>0.00</v>
      </c>
    </row>
    <row r="222" spans="7:9">
      <c r="G222" t="str">
        <f t="shared" si="14"/>
        <v>Y</v>
      </c>
      <c r="I222" s="65" t="str">
        <f t="shared" si="15"/>
        <v>0.00</v>
      </c>
    </row>
    <row r="223" spans="7:9">
      <c r="G223" t="str">
        <f t="shared" si="14"/>
        <v>Y</v>
      </c>
      <c r="I223" s="65" t="str">
        <f t="shared" si="15"/>
        <v>0.00</v>
      </c>
    </row>
    <row r="224" spans="7:9">
      <c r="G224" t="str">
        <f t="shared" si="14"/>
        <v>Y</v>
      </c>
      <c r="I224" s="65" t="str">
        <f t="shared" si="15"/>
        <v>0.00</v>
      </c>
    </row>
    <row r="225" spans="7:9">
      <c r="G225" t="str">
        <f t="shared" si="14"/>
        <v>Y</v>
      </c>
      <c r="I225" s="65" t="str">
        <f t="shared" si="15"/>
        <v>0.00</v>
      </c>
    </row>
    <row r="226" spans="7:9">
      <c r="G226" t="str">
        <f t="shared" si="14"/>
        <v>Y</v>
      </c>
      <c r="I226" s="65" t="str">
        <f t="shared" si="15"/>
        <v>0.00</v>
      </c>
    </row>
    <row r="227" spans="7:9">
      <c r="G227" t="str">
        <f t="shared" si="14"/>
        <v>Y</v>
      </c>
      <c r="I227" s="65" t="str">
        <f t="shared" si="15"/>
        <v>0.00</v>
      </c>
    </row>
    <row r="228" spans="7:9">
      <c r="G228" t="str">
        <f t="shared" si="14"/>
        <v>Y</v>
      </c>
      <c r="I228" s="65" t="str">
        <f t="shared" si="15"/>
        <v>0.00</v>
      </c>
    </row>
    <row r="229" spans="7:9">
      <c r="G229" t="str">
        <f t="shared" si="14"/>
        <v>Y</v>
      </c>
      <c r="I229" s="65" t="str">
        <f t="shared" si="15"/>
        <v>0.00</v>
      </c>
    </row>
    <row r="230" spans="7:9">
      <c r="G230" t="str">
        <f t="shared" si="14"/>
        <v>Y</v>
      </c>
      <c r="I230" s="65" t="str">
        <f t="shared" si="15"/>
        <v>0.00</v>
      </c>
    </row>
    <row r="231" spans="7:9">
      <c r="G231" t="str">
        <f t="shared" si="14"/>
        <v>Y</v>
      </c>
      <c r="I231" s="65" t="str">
        <f t="shared" si="15"/>
        <v>0.00</v>
      </c>
    </row>
    <row r="232" spans="7:9">
      <c r="G232" t="str">
        <f t="shared" si="14"/>
        <v>Y</v>
      </c>
      <c r="I232" s="65" t="str">
        <f t="shared" si="15"/>
        <v>0.00</v>
      </c>
    </row>
    <row r="233" spans="7:9">
      <c r="G233" t="str">
        <f t="shared" si="14"/>
        <v>Y</v>
      </c>
      <c r="I233" s="65" t="str">
        <f t="shared" si="15"/>
        <v>0.00</v>
      </c>
    </row>
    <row r="234" spans="7:9">
      <c r="G234" t="str">
        <f t="shared" si="14"/>
        <v>Y</v>
      </c>
      <c r="I234" s="65" t="str">
        <f t="shared" si="15"/>
        <v>0.00</v>
      </c>
    </row>
    <row r="235" spans="7:9">
      <c r="G235" t="str">
        <f t="shared" si="14"/>
        <v>Y</v>
      </c>
      <c r="I235" s="65" t="str">
        <f t="shared" si="15"/>
        <v>0.00</v>
      </c>
    </row>
    <row r="236" spans="7:9">
      <c r="G236" t="str">
        <f t="shared" si="14"/>
        <v>Y</v>
      </c>
      <c r="I236" s="65" t="str">
        <f t="shared" si="15"/>
        <v>0.00</v>
      </c>
    </row>
    <row r="237" spans="7:9">
      <c r="G237" t="str">
        <f t="shared" si="14"/>
        <v>Y</v>
      </c>
      <c r="I237" s="65" t="str">
        <f t="shared" si="15"/>
        <v>0.00</v>
      </c>
    </row>
    <row r="238" spans="7:9">
      <c r="G238" t="str">
        <f t="shared" si="14"/>
        <v>Y</v>
      </c>
      <c r="I238" s="65" t="str">
        <f t="shared" si="15"/>
        <v>0.00</v>
      </c>
    </row>
    <row r="239" spans="7:9">
      <c r="G239" t="str">
        <f t="shared" si="14"/>
        <v>Y</v>
      </c>
      <c r="I239" s="65" t="str">
        <f t="shared" si="15"/>
        <v>0.00</v>
      </c>
    </row>
    <row r="240" spans="7:9">
      <c r="G240" t="str">
        <f t="shared" si="14"/>
        <v>Y</v>
      </c>
      <c r="I240" s="65" t="str">
        <f t="shared" si="15"/>
        <v>0.00</v>
      </c>
    </row>
    <row r="241" spans="7:9">
      <c r="G241" t="str">
        <f t="shared" si="14"/>
        <v>Y</v>
      </c>
      <c r="I241" s="65" t="str">
        <f t="shared" si="15"/>
        <v>0.00</v>
      </c>
    </row>
    <row r="242" spans="7:9">
      <c r="G242" t="str">
        <f t="shared" si="14"/>
        <v>Y</v>
      </c>
      <c r="I242" s="65" t="str">
        <f t="shared" si="15"/>
        <v>0.00</v>
      </c>
    </row>
    <row r="243" spans="7:9">
      <c r="G243" t="str">
        <f t="shared" si="14"/>
        <v>Y</v>
      </c>
      <c r="I243" s="65" t="str">
        <f t="shared" si="15"/>
        <v>0.00</v>
      </c>
    </row>
    <row r="244" spans="7:9">
      <c r="G244" t="str">
        <f t="shared" si="14"/>
        <v>Y</v>
      </c>
      <c r="I244" s="65" t="str">
        <f t="shared" si="15"/>
        <v>0.00</v>
      </c>
    </row>
    <row r="245" spans="7:9">
      <c r="G245" t="str">
        <f t="shared" si="14"/>
        <v>Y</v>
      </c>
      <c r="I245" s="65" t="str">
        <f t="shared" si="15"/>
        <v>0.00</v>
      </c>
    </row>
    <row r="246" spans="7:9">
      <c r="G246" t="str">
        <f t="shared" si="14"/>
        <v>Y</v>
      </c>
      <c r="I246" s="65" t="str">
        <f t="shared" si="15"/>
        <v>0.00</v>
      </c>
    </row>
    <row r="247" spans="7:9">
      <c r="G247" t="str">
        <f t="shared" si="14"/>
        <v>Y</v>
      </c>
      <c r="I247" s="65" t="str">
        <f t="shared" si="15"/>
        <v>0.00</v>
      </c>
    </row>
    <row r="248" spans="7:9">
      <c r="G248" t="str">
        <f t="shared" si="14"/>
        <v>Y</v>
      </c>
      <c r="I248" s="65" t="str">
        <f t="shared" si="15"/>
        <v>0.00</v>
      </c>
    </row>
    <row r="249" spans="7:9">
      <c r="G249" t="str">
        <f t="shared" si="14"/>
        <v>Y</v>
      </c>
      <c r="I249" s="65" t="str">
        <f t="shared" si="15"/>
        <v>0.00</v>
      </c>
    </row>
    <row r="250" spans="7:9">
      <c r="G250" t="str">
        <f t="shared" si="14"/>
        <v>Y</v>
      </c>
      <c r="I250" s="65" t="str">
        <f t="shared" si="15"/>
        <v>0.00</v>
      </c>
    </row>
    <row r="251" spans="7:9">
      <c r="G251" t="str">
        <f t="shared" si="14"/>
        <v>Y</v>
      </c>
      <c r="I251" s="65" t="str">
        <f t="shared" si="15"/>
        <v>0.00</v>
      </c>
    </row>
    <row r="252" spans="7:9">
      <c r="G252" t="str">
        <f t="shared" si="14"/>
        <v>Y</v>
      </c>
      <c r="I252" s="65" t="str">
        <f t="shared" si="15"/>
        <v>0.00</v>
      </c>
    </row>
    <row r="253" spans="7:9">
      <c r="G253" t="str">
        <f t="shared" si="14"/>
        <v>Y</v>
      </c>
      <c r="I253" s="65" t="str">
        <f t="shared" si="15"/>
        <v>0.00</v>
      </c>
    </row>
    <row r="254" spans="7:9">
      <c r="G254" t="str">
        <f t="shared" si="14"/>
        <v>Y</v>
      </c>
      <c r="I254" s="65" t="str">
        <f t="shared" si="15"/>
        <v>0.00</v>
      </c>
    </row>
    <row r="255" spans="7:9">
      <c r="G255" t="str">
        <f t="shared" si="14"/>
        <v>Y</v>
      </c>
      <c r="I255" s="65" t="str">
        <f t="shared" si="15"/>
        <v>0.00</v>
      </c>
    </row>
    <row r="256" spans="7:9">
      <c r="G256" t="str">
        <f t="shared" si="14"/>
        <v>Y</v>
      </c>
      <c r="I256" s="65" t="str">
        <f t="shared" si="15"/>
        <v>0.00</v>
      </c>
    </row>
    <row r="257" spans="7:9">
      <c r="G257" t="str">
        <f t="shared" si="14"/>
        <v>Y</v>
      </c>
      <c r="I257" s="65" t="str">
        <f t="shared" si="15"/>
        <v>0.00</v>
      </c>
    </row>
    <row r="258" spans="7:9">
      <c r="G258" t="str">
        <f t="shared" si="14"/>
        <v>Y</v>
      </c>
      <c r="I258" s="65" t="str">
        <f t="shared" si="15"/>
        <v>0.00</v>
      </c>
    </row>
    <row r="259" spans="7:9">
      <c r="G259" t="str">
        <f t="shared" si="14"/>
        <v>Y</v>
      </c>
      <c r="I259" s="65" t="str">
        <f t="shared" si="15"/>
        <v>0.00</v>
      </c>
    </row>
    <row r="260" spans="7:9">
      <c r="G260" t="str">
        <f t="shared" si="14"/>
        <v>Y</v>
      </c>
      <c r="I260" s="65" t="str">
        <f t="shared" si="15"/>
        <v>0.00</v>
      </c>
    </row>
    <row r="261" spans="7:9">
      <c r="G261" t="str">
        <f t="shared" si="14"/>
        <v>Y</v>
      </c>
      <c r="I261" s="65" t="str">
        <f t="shared" si="15"/>
        <v>0.00</v>
      </c>
    </row>
    <row r="262" spans="7:9">
      <c r="G262" t="str">
        <f t="shared" si="14"/>
        <v>Y</v>
      </c>
      <c r="I262" s="65" t="str">
        <f t="shared" si="15"/>
        <v>0.00</v>
      </c>
    </row>
    <row r="263" spans="7:9">
      <c r="G263" t="str">
        <f t="shared" si="14"/>
        <v>Y</v>
      </c>
      <c r="I263" s="65" t="str">
        <f t="shared" si="15"/>
        <v>0.00</v>
      </c>
    </row>
    <row r="264" spans="7:9">
      <c r="G264" t="str">
        <f t="shared" si="14"/>
        <v>Y</v>
      </c>
      <c r="I264" s="65" t="str">
        <f t="shared" si="15"/>
        <v>0.00</v>
      </c>
    </row>
    <row r="265" spans="7:9">
      <c r="G265" t="str">
        <f t="shared" si="14"/>
        <v>Y</v>
      </c>
      <c r="I265" s="65" t="str">
        <f t="shared" si="15"/>
        <v>0.00</v>
      </c>
    </row>
    <row r="266" spans="7:9">
      <c r="G266" t="str">
        <f t="shared" si="14"/>
        <v>Y</v>
      </c>
      <c r="I266" s="65" t="str">
        <f t="shared" si="15"/>
        <v>0.00</v>
      </c>
    </row>
    <row r="267" spans="7:9">
      <c r="G267" t="str">
        <f t="shared" si="14"/>
        <v>Y</v>
      </c>
      <c r="I267" s="65" t="str">
        <f t="shared" si="15"/>
        <v>0.00</v>
      </c>
    </row>
    <row r="268" spans="7:9">
      <c r="G268" t="str">
        <f t="shared" si="14"/>
        <v>Y</v>
      </c>
      <c r="I268" s="65" t="str">
        <f t="shared" si="15"/>
        <v>0.00</v>
      </c>
    </row>
    <row r="269" spans="7:9">
      <c r="G269" t="str">
        <f t="shared" si="14"/>
        <v>Y</v>
      </c>
      <c r="I269" s="65" t="str">
        <f t="shared" si="15"/>
        <v>0.00</v>
      </c>
    </row>
    <row r="270" spans="7:9">
      <c r="G270" t="str">
        <f t="shared" si="14"/>
        <v>Y</v>
      </c>
      <c r="I270" s="65" t="str">
        <f t="shared" si="15"/>
        <v>0.00</v>
      </c>
    </row>
    <row r="271" spans="7:9">
      <c r="G271" t="str">
        <f t="shared" si="14"/>
        <v>Y</v>
      </c>
      <c r="I271" s="65" t="str">
        <f t="shared" si="15"/>
        <v>0.00</v>
      </c>
    </row>
    <row r="272" spans="7:9">
      <c r="G272" t="str">
        <f t="shared" si="14"/>
        <v>Y</v>
      </c>
      <c r="I272" s="65" t="str">
        <f t="shared" si="15"/>
        <v>0.00</v>
      </c>
    </row>
    <row r="273" spans="7:9">
      <c r="G273" t="str">
        <f t="shared" si="14"/>
        <v>Y</v>
      </c>
      <c r="I273" s="65" t="str">
        <f t="shared" si="15"/>
        <v>0.00</v>
      </c>
    </row>
    <row r="274" spans="7:9">
      <c r="G274" t="str">
        <f t="shared" si="14"/>
        <v>Y</v>
      </c>
      <c r="I274" s="65" t="str">
        <f t="shared" si="15"/>
        <v>0.00</v>
      </c>
    </row>
    <row r="275" spans="7:9">
      <c r="G275" t="str">
        <f t="shared" si="14"/>
        <v>Y</v>
      </c>
      <c r="I275" s="65" t="str">
        <f t="shared" si="15"/>
        <v>0.00</v>
      </c>
    </row>
    <row r="276" spans="7:9">
      <c r="G276" t="str">
        <f t="shared" si="14"/>
        <v>Y</v>
      </c>
      <c r="I276" s="65" t="str">
        <f t="shared" si="15"/>
        <v>0.00</v>
      </c>
    </row>
    <row r="277" spans="7:9">
      <c r="G277" t="str">
        <f t="shared" ref="G277:G340" si="16">IF(A290=E279,"Y","")</f>
        <v>Y</v>
      </c>
      <c r="I277" s="65" t="str">
        <f t="shared" ref="I277:I340" si="17">IF(G277="Y","0.00",B290)</f>
        <v>0.00</v>
      </c>
    </row>
    <row r="278" spans="7:9">
      <c r="G278" t="str">
        <f t="shared" si="16"/>
        <v>Y</v>
      </c>
      <c r="I278" s="65" t="str">
        <f t="shared" si="17"/>
        <v>0.00</v>
      </c>
    </row>
    <row r="279" spans="7:9">
      <c r="G279" t="str">
        <f t="shared" si="16"/>
        <v>Y</v>
      </c>
      <c r="I279" s="65" t="str">
        <f t="shared" si="17"/>
        <v>0.00</v>
      </c>
    </row>
    <row r="280" spans="7:9">
      <c r="G280" t="str">
        <f t="shared" si="16"/>
        <v>Y</v>
      </c>
      <c r="I280" s="65" t="str">
        <f t="shared" si="17"/>
        <v>0.00</v>
      </c>
    </row>
    <row r="281" spans="7:9">
      <c r="G281" t="str">
        <f t="shared" si="16"/>
        <v>Y</v>
      </c>
      <c r="I281" s="65" t="str">
        <f t="shared" si="17"/>
        <v>0.00</v>
      </c>
    </row>
    <row r="282" spans="7:9">
      <c r="G282" t="str">
        <f t="shared" si="16"/>
        <v>Y</v>
      </c>
      <c r="I282" s="65" t="str">
        <f t="shared" si="17"/>
        <v>0.00</v>
      </c>
    </row>
    <row r="283" spans="7:9">
      <c r="G283" t="str">
        <f t="shared" si="16"/>
        <v>Y</v>
      </c>
      <c r="I283" s="65" t="str">
        <f t="shared" si="17"/>
        <v>0.00</v>
      </c>
    </row>
    <row r="284" spans="7:9">
      <c r="G284" t="str">
        <f t="shared" si="16"/>
        <v>Y</v>
      </c>
      <c r="I284" s="65" t="str">
        <f t="shared" si="17"/>
        <v>0.00</v>
      </c>
    </row>
    <row r="285" spans="7:9">
      <c r="G285" t="str">
        <f t="shared" si="16"/>
        <v>Y</v>
      </c>
      <c r="I285" s="65" t="str">
        <f t="shared" si="17"/>
        <v>0.00</v>
      </c>
    </row>
    <row r="286" spans="7:9">
      <c r="G286" t="str">
        <f t="shared" si="16"/>
        <v>Y</v>
      </c>
      <c r="I286" s="65" t="str">
        <f t="shared" si="17"/>
        <v>0.00</v>
      </c>
    </row>
    <row r="287" spans="7:9">
      <c r="G287" t="str">
        <f t="shared" si="16"/>
        <v>Y</v>
      </c>
      <c r="I287" s="65" t="str">
        <f t="shared" si="17"/>
        <v>0.00</v>
      </c>
    </row>
    <row r="288" spans="7:9">
      <c r="G288" t="str">
        <f t="shared" si="16"/>
        <v>Y</v>
      </c>
      <c r="I288" s="65" t="str">
        <f t="shared" si="17"/>
        <v>0.00</v>
      </c>
    </row>
    <row r="289" spans="7:9">
      <c r="G289" t="str">
        <f t="shared" si="16"/>
        <v>Y</v>
      </c>
      <c r="I289" s="65" t="str">
        <f t="shared" si="17"/>
        <v>0.00</v>
      </c>
    </row>
    <row r="290" spans="7:9">
      <c r="G290" t="str">
        <f t="shared" si="16"/>
        <v>Y</v>
      </c>
      <c r="I290" s="65" t="str">
        <f t="shared" si="17"/>
        <v>0.00</v>
      </c>
    </row>
    <row r="291" spans="7:9">
      <c r="G291" t="str">
        <f t="shared" si="16"/>
        <v>Y</v>
      </c>
      <c r="I291" s="65" t="str">
        <f t="shared" si="17"/>
        <v>0.00</v>
      </c>
    </row>
    <row r="292" spans="7:9">
      <c r="G292" t="str">
        <f t="shared" si="16"/>
        <v>Y</v>
      </c>
      <c r="I292" s="65" t="str">
        <f t="shared" si="17"/>
        <v>0.00</v>
      </c>
    </row>
    <row r="293" spans="7:9">
      <c r="G293" t="str">
        <f t="shared" si="16"/>
        <v>Y</v>
      </c>
      <c r="I293" s="65" t="str">
        <f t="shared" si="17"/>
        <v>0.00</v>
      </c>
    </row>
    <row r="294" spans="7:9">
      <c r="G294" t="str">
        <f t="shared" si="16"/>
        <v>Y</v>
      </c>
      <c r="I294" s="65" t="str">
        <f t="shared" si="17"/>
        <v>0.00</v>
      </c>
    </row>
    <row r="295" spans="7:9">
      <c r="G295" t="str">
        <f t="shared" si="16"/>
        <v>Y</v>
      </c>
      <c r="I295" s="65" t="str">
        <f t="shared" si="17"/>
        <v>0.00</v>
      </c>
    </row>
    <row r="296" spans="7:9">
      <c r="G296" t="str">
        <f t="shared" si="16"/>
        <v>Y</v>
      </c>
      <c r="I296" s="65" t="str">
        <f t="shared" si="17"/>
        <v>0.00</v>
      </c>
    </row>
    <row r="297" spans="7:9">
      <c r="G297" t="str">
        <f t="shared" si="16"/>
        <v>Y</v>
      </c>
      <c r="I297" s="65" t="str">
        <f t="shared" si="17"/>
        <v>0.00</v>
      </c>
    </row>
    <row r="298" spans="7:9">
      <c r="G298" t="str">
        <f t="shared" si="16"/>
        <v>Y</v>
      </c>
      <c r="I298" s="65" t="str">
        <f t="shared" si="17"/>
        <v>0.00</v>
      </c>
    </row>
    <row r="299" spans="7:9">
      <c r="G299" t="str">
        <f t="shared" si="16"/>
        <v>Y</v>
      </c>
      <c r="I299" s="65" t="str">
        <f t="shared" si="17"/>
        <v>0.00</v>
      </c>
    </row>
    <row r="300" spans="7:9">
      <c r="G300" t="str">
        <f t="shared" si="16"/>
        <v>Y</v>
      </c>
      <c r="I300" s="65" t="str">
        <f t="shared" si="17"/>
        <v>0.00</v>
      </c>
    </row>
    <row r="301" spans="7:9">
      <c r="G301" t="str">
        <f t="shared" si="16"/>
        <v>Y</v>
      </c>
      <c r="I301" s="65" t="str">
        <f t="shared" si="17"/>
        <v>0.00</v>
      </c>
    </row>
    <row r="302" spans="7:9">
      <c r="G302" t="str">
        <f t="shared" si="16"/>
        <v>Y</v>
      </c>
      <c r="I302" s="65" t="str">
        <f t="shared" si="17"/>
        <v>0.00</v>
      </c>
    </row>
    <row r="303" spans="7:9">
      <c r="G303" t="str">
        <f t="shared" si="16"/>
        <v>Y</v>
      </c>
      <c r="I303" s="65" t="str">
        <f t="shared" si="17"/>
        <v>0.00</v>
      </c>
    </row>
    <row r="304" spans="7:9">
      <c r="G304" t="str">
        <f t="shared" si="16"/>
        <v>Y</v>
      </c>
      <c r="I304" s="65" t="str">
        <f t="shared" si="17"/>
        <v>0.00</v>
      </c>
    </row>
    <row r="305" spans="7:9">
      <c r="G305" t="str">
        <f t="shared" si="16"/>
        <v>Y</v>
      </c>
      <c r="I305" s="65" t="str">
        <f t="shared" si="17"/>
        <v>0.00</v>
      </c>
    </row>
    <row r="306" spans="7:9">
      <c r="G306" t="str">
        <f t="shared" si="16"/>
        <v>Y</v>
      </c>
      <c r="I306" s="65" t="str">
        <f t="shared" si="17"/>
        <v>0.00</v>
      </c>
    </row>
    <row r="307" spans="7:9">
      <c r="G307" t="str">
        <f t="shared" si="16"/>
        <v>Y</v>
      </c>
      <c r="I307" s="65" t="str">
        <f t="shared" si="17"/>
        <v>0.00</v>
      </c>
    </row>
    <row r="308" spans="7:9">
      <c r="G308" t="str">
        <f t="shared" si="16"/>
        <v>Y</v>
      </c>
      <c r="I308" s="65" t="str">
        <f t="shared" si="17"/>
        <v>0.00</v>
      </c>
    </row>
    <row r="309" spans="7:9">
      <c r="G309" t="str">
        <f t="shared" si="16"/>
        <v>Y</v>
      </c>
      <c r="I309" s="65" t="str">
        <f t="shared" si="17"/>
        <v>0.00</v>
      </c>
    </row>
    <row r="310" spans="7:9">
      <c r="G310" t="str">
        <f t="shared" si="16"/>
        <v>Y</v>
      </c>
      <c r="I310" s="65" t="str">
        <f t="shared" si="17"/>
        <v>0.00</v>
      </c>
    </row>
    <row r="311" spans="7:9">
      <c r="G311" t="str">
        <f t="shared" si="16"/>
        <v>Y</v>
      </c>
      <c r="I311" s="65" t="str">
        <f t="shared" si="17"/>
        <v>0.00</v>
      </c>
    </row>
    <row r="312" spans="7:9">
      <c r="G312" t="str">
        <f t="shared" si="16"/>
        <v>Y</v>
      </c>
      <c r="I312" s="65" t="str">
        <f t="shared" si="17"/>
        <v>0.00</v>
      </c>
    </row>
    <row r="313" spans="7:9">
      <c r="G313" t="str">
        <f t="shared" si="16"/>
        <v>Y</v>
      </c>
      <c r="I313" s="65" t="str">
        <f t="shared" si="17"/>
        <v>0.00</v>
      </c>
    </row>
    <row r="314" spans="7:9">
      <c r="G314" t="str">
        <f t="shared" si="16"/>
        <v>Y</v>
      </c>
      <c r="I314" s="65" t="str">
        <f t="shared" si="17"/>
        <v>0.00</v>
      </c>
    </row>
    <row r="315" spans="7:9">
      <c r="G315" t="str">
        <f t="shared" si="16"/>
        <v>Y</v>
      </c>
      <c r="I315" s="65" t="str">
        <f t="shared" si="17"/>
        <v>0.00</v>
      </c>
    </row>
    <row r="316" spans="7:9">
      <c r="G316" t="str">
        <f t="shared" si="16"/>
        <v>Y</v>
      </c>
      <c r="I316" s="65" t="str">
        <f t="shared" si="17"/>
        <v>0.00</v>
      </c>
    </row>
    <row r="317" spans="7:9">
      <c r="G317" t="str">
        <f t="shared" si="16"/>
        <v>Y</v>
      </c>
      <c r="I317" s="65" t="str">
        <f t="shared" si="17"/>
        <v>0.00</v>
      </c>
    </row>
    <row r="318" spans="7:9">
      <c r="G318" t="str">
        <f t="shared" si="16"/>
        <v>Y</v>
      </c>
      <c r="I318" s="65" t="str">
        <f t="shared" si="17"/>
        <v>0.00</v>
      </c>
    </row>
    <row r="319" spans="7:9">
      <c r="G319" t="str">
        <f t="shared" si="16"/>
        <v>Y</v>
      </c>
      <c r="I319" s="65" t="str">
        <f t="shared" si="17"/>
        <v>0.00</v>
      </c>
    </row>
    <row r="320" spans="7:9">
      <c r="G320" t="str">
        <f t="shared" si="16"/>
        <v>Y</v>
      </c>
      <c r="I320" s="65" t="str">
        <f t="shared" si="17"/>
        <v>0.00</v>
      </c>
    </row>
    <row r="321" spans="7:9">
      <c r="G321" t="str">
        <f t="shared" si="16"/>
        <v>Y</v>
      </c>
      <c r="I321" s="65" t="str">
        <f t="shared" si="17"/>
        <v>0.00</v>
      </c>
    </row>
    <row r="322" spans="7:9">
      <c r="G322" t="str">
        <f t="shared" si="16"/>
        <v>Y</v>
      </c>
      <c r="I322" s="65" t="str">
        <f t="shared" si="17"/>
        <v>0.00</v>
      </c>
    </row>
    <row r="323" spans="7:9">
      <c r="G323" t="str">
        <f t="shared" si="16"/>
        <v>Y</v>
      </c>
      <c r="I323" s="65" t="str">
        <f t="shared" si="17"/>
        <v>0.00</v>
      </c>
    </row>
    <row r="324" spans="7:9">
      <c r="G324" t="str">
        <f t="shared" si="16"/>
        <v>Y</v>
      </c>
      <c r="I324" s="65" t="str">
        <f t="shared" si="17"/>
        <v>0.00</v>
      </c>
    </row>
    <row r="325" spans="7:9">
      <c r="G325" t="str">
        <f t="shared" si="16"/>
        <v>Y</v>
      </c>
      <c r="I325" s="65" t="str">
        <f t="shared" si="17"/>
        <v>0.00</v>
      </c>
    </row>
    <row r="326" spans="7:9">
      <c r="G326" t="str">
        <f t="shared" si="16"/>
        <v>Y</v>
      </c>
      <c r="I326" s="65" t="str">
        <f t="shared" si="17"/>
        <v>0.00</v>
      </c>
    </row>
    <row r="327" spans="7:9">
      <c r="G327" t="str">
        <f t="shared" si="16"/>
        <v>Y</v>
      </c>
      <c r="I327" s="65" t="str">
        <f t="shared" si="17"/>
        <v>0.00</v>
      </c>
    </row>
    <row r="328" spans="7:9">
      <c r="G328" t="str">
        <f t="shared" si="16"/>
        <v>Y</v>
      </c>
      <c r="I328" s="65" t="str">
        <f t="shared" si="17"/>
        <v>0.00</v>
      </c>
    </row>
    <row r="329" spans="7:9">
      <c r="G329" t="str">
        <f t="shared" si="16"/>
        <v>Y</v>
      </c>
      <c r="I329" s="65" t="str">
        <f t="shared" si="17"/>
        <v>0.00</v>
      </c>
    </row>
    <row r="330" spans="7:9">
      <c r="G330" t="str">
        <f t="shared" si="16"/>
        <v>Y</v>
      </c>
      <c r="I330" s="65" t="str">
        <f t="shared" si="17"/>
        <v>0.00</v>
      </c>
    </row>
    <row r="331" spans="7:9">
      <c r="G331" t="str">
        <f t="shared" si="16"/>
        <v>Y</v>
      </c>
      <c r="I331" s="65" t="str">
        <f t="shared" si="17"/>
        <v>0.00</v>
      </c>
    </row>
    <row r="332" spans="7:9">
      <c r="G332" t="str">
        <f t="shared" si="16"/>
        <v>Y</v>
      </c>
      <c r="I332" s="65" t="str">
        <f t="shared" si="17"/>
        <v>0.00</v>
      </c>
    </row>
    <row r="333" spans="7:9">
      <c r="G333" t="str">
        <f t="shared" si="16"/>
        <v>Y</v>
      </c>
      <c r="I333" s="65" t="str">
        <f t="shared" si="17"/>
        <v>0.00</v>
      </c>
    </row>
    <row r="334" spans="7:9">
      <c r="G334" t="str">
        <f t="shared" si="16"/>
        <v>Y</v>
      </c>
      <c r="I334" s="65" t="str">
        <f t="shared" si="17"/>
        <v>0.00</v>
      </c>
    </row>
    <row r="335" spans="7:9">
      <c r="G335" t="str">
        <f t="shared" si="16"/>
        <v>Y</v>
      </c>
      <c r="I335" s="65" t="str">
        <f t="shared" si="17"/>
        <v>0.00</v>
      </c>
    </row>
    <row r="336" spans="7:9">
      <c r="G336" t="str">
        <f t="shared" si="16"/>
        <v>Y</v>
      </c>
      <c r="I336" s="65" t="str">
        <f t="shared" si="17"/>
        <v>0.00</v>
      </c>
    </row>
    <row r="337" spans="7:9">
      <c r="G337" t="str">
        <f t="shared" si="16"/>
        <v>Y</v>
      </c>
      <c r="I337" s="65" t="str">
        <f t="shared" si="17"/>
        <v>0.00</v>
      </c>
    </row>
    <row r="338" spans="7:9">
      <c r="G338" t="str">
        <f t="shared" si="16"/>
        <v>Y</v>
      </c>
      <c r="I338" s="65" t="str">
        <f t="shared" si="17"/>
        <v>0.00</v>
      </c>
    </row>
    <row r="339" spans="7:9">
      <c r="G339" t="str">
        <f t="shared" si="16"/>
        <v>Y</v>
      </c>
      <c r="I339" s="65" t="str">
        <f t="shared" si="17"/>
        <v>0.00</v>
      </c>
    </row>
    <row r="340" spans="7:9">
      <c r="G340" t="str">
        <f t="shared" si="16"/>
        <v>Y</v>
      </c>
      <c r="I340" s="65" t="str">
        <f t="shared" si="17"/>
        <v>0.00</v>
      </c>
    </row>
    <row r="341" spans="7:9">
      <c r="G341" t="str">
        <f t="shared" ref="G341:G404" si="18">IF(A354=E343,"Y","")</f>
        <v>Y</v>
      </c>
      <c r="I341" s="65" t="str">
        <f t="shared" ref="I341:I404" si="19">IF(G341="Y","0.00",B354)</f>
        <v>0.00</v>
      </c>
    </row>
    <row r="342" spans="7:9">
      <c r="G342" t="str">
        <f t="shared" si="18"/>
        <v>Y</v>
      </c>
      <c r="I342" s="65" t="str">
        <f t="shared" si="19"/>
        <v>0.00</v>
      </c>
    </row>
    <row r="343" spans="7:9">
      <c r="G343" t="str">
        <f t="shared" si="18"/>
        <v>Y</v>
      </c>
      <c r="I343" s="65" t="str">
        <f t="shared" si="19"/>
        <v>0.00</v>
      </c>
    </row>
    <row r="344" spans="7:9">
      <c r="G344" t="str">
        <f t="shared" si="18"/>
        <v>Y</v>
      </c>
      <c r="I344" s="65" t="str">
        <f t="shared" si="19"/>
        <v>0.00</v>
      </c>
    </row>
    <row r="345" spans="7:9">
      <c r="G345" t="str">
        <f t="shared" si="18"/>
        <v>Y</v>
      </c>
      <c r="I345" s="65" t="str">
        <f t="shared" si="19"/>
        <v>0.00</v>
      </c>
    </row>
    <row r="346" spans="7:9">
      <c r="G346" t="str">
        <f t="shared" si="18"/>
        <v>Y</v>
      </c>
      <c r="I346" s="65" t="str">
        <f t="shared" si="19"/>
        <v>0.00</v>
      </c>
    </row>
    <row r="347" spans="7:9">
      <c r="G347" t="str">
        <f t="shared" si="18"/>
        <v>Y</v>
      </c>
      <c r="I347" s="65" t="str">
        <f t="shared" si="19"/>
        <v>0.00</v>
      </c>
    </row>
    <row r="348" spans="7:9">
      <c r="G348" t="str">
        <f t="shared" si="18"/>
        <v>Y</v>
      </c>
      <c r="I348" s="65" t="str">
        <f t="shared" si="19"/>
        <v>0.00</v>
      </c>
    </row>
    <row r="349" spans="7:9">
      <c r="G349" t="str">
        <f t="shared" si="18"/>
        <v>Y</v>
      </c>
      <c r="I349" s="65" t="str">
        <f t="shared" si="19"/>
        <v>0.00</v>
      </c>
    </row>
    <row r="350" spans="7:9">
      <c r="G350" t="str">
        <f t="shared" si="18"/>
        <v>Y</v>
      </c>
      <c r="I350" s="65" t="str">
        <f t="shared" si="19"/>
        <v>0.00</v>
      </c>
    </row>
    <row r="351" spans="7:9">
      <c r="G351" t="str">
        <f t="shared" si="18"/>
        <v>Y</v>
      </c>
      <c r="I351" s="65" t="str">
        <f t="shared" si="19"/>
        <v>0.00</v>
      </c>
    </row>
    <row r="352" spans="7:9">
      <c r="G352" t="str">
        <f t="shared" si="18"/>
        <v>Y</v>
      </c>
      <c r="I352" s="65" t="str">
        <f t="shared" si="19"/>
        <v>0.00</v>
      </c>
    </row>
    <row r="353" spans="7:9">
      <c r="G353" t="str">
        <f t="shared" si="18"/>
        <v>Y</v>
      </c>
      <c r="I353" s="65" t="str">
        <f t="shared" si="19"/>
        <v>0.00</v>
      </c>
    </row>
    <row r="354" spans="7:9">
      <c r="G354" t="str">
        <f t="shared" si="18"/>
        <v>Y</v>
      </c>
      <c r="I354" s="65" t="str">
        <f t="shared" si="19"/>
        <v>0.00</v>
      </c>
    </row>
    <row r="355" spans="7:9">
      <c r="G355" t="str">
        <f t="shared" si="18"/>
        <v>Y</v>
      </c>
      <c r="I355" s="65" t="str">
        <f t="shared" si="19"/>
        <v>0.00</v>
      </c>
    </row>
    <row r="356" spans="7:9">
      <c r="G356" t="str">
        <f t="shared" si="18"/>
        <v>Y</v>
      </c>
      <c r="I356" s="65" t="str">
        <f t="shared" si="19"/>
        <v>0.00</v>
      </c>
    </row>
    <row r="357" spans="7:9">
      <c r="G357" t="str">
        <f t="shared" si="18"/>
        <v>Y</v>
      </c>
      <c r="I357" s="65" t="str">
        <f t="shared" si="19"/>
        <v>0.00</v>
      </c>
    </row>
    <row r="358" spans="7:9">
      <c r="G358" t="str">
        <f t="shared" si="18"/>
        <v>Y</v>
      </c>
      <c r="I358" s="65" t="str">
        <f t="shared" si="19"/>
        <v>0.00</v>
      </c>
    </row>
    <row r="359" spans="7:9">
      <c r="G359" t="str">
        <f t="shared" si="18"/>
        <v>Y</v>
      </c>
      <c r="I359" s="65" t="str">
        <f t="shared" si="19"/>
        <v>0.00</v>
      </c>
    </row>
    <row r="360" spans="7:9">
      <c r="G360" t="str">
        <f t="shared" si="18"/>
        <v>Y</v>
      </c>
      <c r="I360" s="65" t="str">
        <f t="shared" si="19"/>
        <v>0.00</v>
      </c>
    </row>
    <row r="361" spans="7:9">
      <c r="G361" t="str">
        <f t="shared" si="18"/>
        <v>Y</v>
      </c>
      <c r="I361" s="65" t="str">
        <f t="shared" si="19"/>
        <v>0.00</v>
      </c>
    </row>
    <row r="362" spans="7:9">
      <c r="G362" t="str">
        <f t="shared" si="18"/>
        <v>Y</v>
      </c>
      <c r="I362" s="65" t="str">
        <f t="shared" si="19"/>
        <v>0.00</v>
      </c>
    </row>
    <row r="363" spans="7:9">
      <c r="G363" t="str">
        <f t="shared" si="18"/>
        <v>Y</v>
      </c>
      <c r="I363" s="65" t="str">
        <f t="shared" si="19"/>
        <v>0.00</v>
      </c>
    </row>
    <row r="364" spans="7:9">
      <c r="G364" t="str">
        <f t="shared" si="18"/>
        <v>Y</v>
      </c>
      <c r="I364" s="65" t="str">
        <f t="shared" si="19"/>
        <v>0.00</v>
      </c>
    </row>
    <row r="365" spans="7:9">
      <c r="G365" t="str">
        <f t="shared" si="18"/>
        <v>Y</v>
      </c>
      <c r="I365" s="65" t="str">
        <f t="shared" si="19"/>
        <v>0.00</v>
      </c>
    </row>
    <row r="366" spans="7:9">
      <c r="G366" t="str">
        <f t="shared" si="18"/>
        <v>Y</v>
      </c>
      <c r="I366" s="65" t="str">
        <f t="shared" si="19"/>
        <v>0.00</v>
      </c>
    </row>
    <row r="367" spans="7:9">
      <c r="G367" t="str">
        <f t="shared" si="18"/>
        <v>Y</v>
      </c>
      <c r="I367" s="65" t="str">
        <f t="shared" si="19"/>
        <v>0.00</v>
      </c>
    </row>
    <row r="368" spans="7:9">
      <c r="G368" t="str">
        <f t="shared" si="18"/>
        <v>Y</v>
      </c>
      <c r="I368" s="65" t="str">
        <f t="shared" si="19"/>
        <v>0.00</v>
      </c>
    </row>
    <row r="369" spans="7:9">
      <c r="G369" t="str">
        <f t="shared" si="18"/>
        <v>Y</v>
      </c>
      <c r="I369" s="65" t="str">
        <f t="shared" si="19"/>
        <v>0.00</v>
      </c>
    </row>
    <row r="370" spans="7:9">
      <c r="G370" t="str">
        <f t="shared" si="18"/>
        <v>Y</v>
      </c>
      <c r="I370" s="65" t="str">
        <f t="shared" si="19"/>
        <v>0.00</v>
      </c>
    </row>
    <row r="371" spans="7:9">
      <c r="G371" t="str">
        <f t="shared" si="18"/>
        <v>Y</v>
      </c>
      <c r="I371" s="65" t="str">
        <f t="shared" si="19"/>
        <v>0.00</v>
      </c>
    </row>
    <row r="372" spans="7:9">
      <c r="G372" t="str">
        <f t="shared" si="18"/>
        <v>Y</v>
      </c>
      <c r="I372" s="65" t="str">
        <f t="shared" si="19"/>
        <v>0.00</v>
      </c>
    </row>
    <row r="373" spans="7:9">
      <c r="G373" t="str">
        <f t="shared" si="18"/>
        <v>Y</v>
      </c>
      <c r="I373" s="65" t="str">
        <f t="shared" si="19"/>
        <v>0.00</v>
      </c>
    </row>
    <row r="374" spans="7:9">
      <c r="G374" t="str">
        <f t="shared" si="18"/>
        <v>Y</v>
      </c>
      <c r="I374" s="65" t="str">
        <f t="shared" si="19"/>
        <v>0.00</v>
      </c>
    </row>
    <row r="375" spans="7:9">
      <c r="G375" t="str">
        <f t="shared" si="18"/>
        <v>Y</v>
      </c>
      <c r="I375" s="65" t="str">
        <f t="shared" si="19"/>
        <v>0.00</v>
      </c>
    </row>
    <row r="376" spans="7:9">
      <c r="G376" t="str">
        <f t="shared" si="18"/>
        <v>Y</v>
      </c>
      <c r="I376" s="65" t="str">
        <f t="shared" si="19"/>
        <v>0.00</v>
      </c>
    </row>
    <row r="377" spans="7:9">
      <c r="G377" t="str">
        <f t="shared" si="18"/>
        <v>Y</v>
      </c>
      <c r="I377" s="65" t="str">
        <f t="shared" si="19"/>
        <v>0.00</v>
      </c>
    </row>
    <row r="378" spans="7:9">
      <c r="G378" t="str">
        <f t="shared" si="18"/>
        <v>Y</v>
      </c>
      <c r="I378" s="65" t="str">
        <f t="shared" si="19"/>
        <v>0.00</v>
      </c>
    </row>
    <row r="379" spans="7:9">
      <c r="G379" t="str">
        <f t="shared" si="18"/>
        <v>Y</v>
      </c>
      <c r="I379" s="65" t="str">
        <f t="shared" si="19"/>
        <v>0.00</v>
      </c>
    </row>
    <row r="380" spans="7:9">
      <c r="G380" t="str">
        <f t="shared" si="18"/>
        <v>Y</v>
      </c>
      <c r="I380" s="65" t="str">
        <f t="shared" si="19"/>
        <v>0.00</v>
      </c>
    </row>
    <row r="381" spans="7:9">
      <c r="G381" t="str">
        <f t="shared" si="18"/>
        <v>Y</v>
      </c>
      <c r="I381" s="65" t="str">
        <f t="shared" si="19"/>
        <v>0.00</v>
      </c>
    </row>
    <row r="382" spans="7:9">
      <c r="G382" t="str">
        <f t="shared" si="18"/>
        <v>Y</v>
      </c>
      <c r="I382" s="65" t="str">
        <f t="shared" si="19"/>
        <v>0.00</v>
      </c>
    </row>
    <row r="383" spans="7:9">
      <c r="G383" t="str">
        <f t="shared" si="18"/>
        <v>Y</v>
      </c>
      <c r="I383" s="65" t="str">
        <f t="shared" si="19"/>
        <v>0.00</v>
      </c>
    </row>
    <row r="384" spans="7:9">
      <c r="G384" t="str">
        <f t="shared" si="18"/>
        <v>Y</v>
      </c>
      <c r="I384" s="65" t="str">
        <f t="shared" si="19"/>
        <v>0.00</v>
      </c>
    </row>
    <row r="385" spans="7:9">
      <c r="G385" t="str">
        <f t="shared" si="18"/>
        <v>Y</v>
      </c>
      <c r="I385" s="65" t="str">
        <f t="shared" si="19"/>
        <v>0.00</v>
      </c>
    </row>
    <row r="386" spans="7:9">
      <c r="G386" t="str">
        <f t="shared" si="18"/>
        <v>Y</v>
      </c>
      <c r="I386" s="65" t="str">
        <f t="shared" si="19"/>
        <v>0.00</v>
      </c>
    </row>
    <row r="387" spans="7:9">
      <c r="G387" t="str">
        <f t="shared" si="18"/>
        <v>Y</v>
      </c>
      <c r="I387" s="65" t="str">
        <f t="shared" si="19"/>
        <v>0.00</v>
      </c>
    </row>
    <row r="388" spans="7:9">
      <c r="G388" t="str">
        <f t="shared" si="18"/>
        <v>Y</v>
      </c>
      <c r="I388" s="65" t="str">
        <f t="shared" si="19"/>
        <v>0.00</v>
      </c>
    </row>
    <row r="389" spans="7:9">
      <c r="G389" t="str">
        <f t="shared" si="18"/>
        <v>Y</v>
      </c>
      <c r="I389" s="65" t="str">
        <f t="shared" si="19"/>
        <v>0.00</v>
      </c>
    </row>
    <row r="390" spans="7:9">
      <c r="G390" t="str">
        <f t="shared" si="18"/>
        <v>Y</v>
      </c>
      <c r="I390" s="65" t="str">
        <f t="shared" si="19"/>
        <v>0.00</v>
      </c>
    </row>
    <row r="391" spans="7:9">
      <c r="G391" t="str">
        <f t="shared" si="18"/>
        <v>Y</v>
      </c>
      <c r="I391" s="65" t="str">
        <f t="shared" si="19"/>
        <v>0.00</v>
      </c>
    </row>
    <row r="392" spans="7:9">
      <c r="G392" t="str">
        <f t="shared" si="18"/>
        <v>Y</v>
      </c>
      <c r="I392" s="65" t="str">
        <f t="shared" si="19"/>
        <v>0.00</v>
      </c>
    </row>
    <row r="393" spans="7:9">
      <c r="G393" t="str">
        <f t="shared" si="18"/>
        <v>Y</v>
      </c>
      <c r="I393" s="65" t="str">
        <f t="shared" si="19"/>
        <v>0.00</v>
      </c>
    </row>
    <row r="394" spans="7:9">
      <c r="G394" t="str">
        <f t="shared" si="18"/>
        <v>Y</v>
      </c>
      <c r="I394" s="65" t="str">
        <f t="shared" si="19"/>
        <v>0.00</v>
      </c>
    </row>
    <row r="395" spans="7:9">
      <c r="G395" t="str">
        <f t="shared" si="18"/>
        <v>Y</v>
      </c>
      <c r="I395" s="65" t="str">
        <f t="shared" si="19"/>
        <v>0.00</v>
      </c>
    </row>
    <row r="396" spans="7:9">
      <c r="G396" t="str">
        <f t="shared" si="18"/>
        <v>Y</v>
      </c>
      <c r="I396" s="65" t="str">
        <f t="shared" si="19"/>
        <v>0.00</v>
      </c>
    </row>
    <row r="397" spans="7:9">
      <c r="G397" t="str">
        <f t="shared" si="18"/>
        <v>Y</v>
      </c>
      <c r="I397" s="65" t="str">
        <f t="shared" si="19"/>
        <v>0.00</v>
      </c>
    </row>
    <row r="398" spans="7:9">
      <c r="G398" t="str">
        <f t="shared" si="18"/>
        <v>Y</v>
      </c>
      <c r="I398" s="65" t="str">
        <f t="shared" si="19"/>
        <v>0.00</v>
      </c>
    </row>
    <row r="399" spans="7:9">
      <c r="G399" t="str">
        <f t="shared" si="18"/>
        <v>Y</v>
      </c>
      <c r="I399" s="65" t="str">
        <f t="shared" si="19"/>
        <v>0.00</v>
      </c>
    </row>
    <row r="400" spans="7:9">
      <c r="G400" t="str">
        <f t="shared" si="18"/>
        <v>Y</v>
      </c>
      <c r="I400" s="65" t="str">
        <f t="shared" si="19"/>
        <v>0.00</v>
      </c>
    </row>
    <row r="401" spans="7:9">
      <c r="G401" t="str">
        <f t="shared" si="18"/>
        <v>Y</v>
      </c>
      <c r="I401" s="65" t="str">
        <f t="shared" si="19"/>
        <v>0.00</v>
      </c>
    </row>
    <row r="402" spans="7:9">
      <c r="G402" t="str">
        <f t="shared" si="18"/>
        <v>Y</v>
      </c>
      <c r="I402" s="65" t="str">
        <f t="shared" si="19"/>
        <v>0.00</v>
      </c>
    </row>
    <row r="403" spans="7:9">
      <c r="G403" t="str">
        <f t="shared" si="18"/>
        <v>Y</v>
      </c>
      <c r="I403" s="65" t="str">
        <f t="shared" si="19"/>
        <v>0.00</v>
      </c>
    </row>
    <row r="404" spans="7:9">
      <c r="G404" t="str">
        <f t="shared" si="18"/>
        <v>Y</v>
      </c>
      <c r="I404" s="65" t="str">
        <f t="shared" si="19"/>
        <v>0.00</v>
      </c>
    </row>
    <row r="405" spans="7:9">
      <c r="G405" t="str">
        <f t="shared" ref="G405:G468" si="20">IF(A418=E407,"Y","")</f>
        <v>Y</v>
      </c>
      <c r="I405" s="65" t="str">
        <f t="shared" ref="I405:I468" si="21">IF(G405="Y","0.00",B418)</f>
        <v>0.00</v>
      </c>
    </row>
    <row r="406" spans="7:9">
      <c r="G406" t="str">
        <f t="shared" si="20"/>
        <v>Y</v>
      </c>
      <c r="I406" s="65" t="str">
        <f t="shared" si="21"/>
        <v>0.00</v>
      </c>
    </row>
    <row r="407" spans="7:9">
      <c r="G407" t="str">
        <f t="shared" si="20"/>
        <v>Y</v>
      </c>
      <c r="I407" s="65" t="str">
        <f t="shared" si="21"/>
        <v>0.00</v>
      </c>
    </row>
    <row r="408" spans="7:9">
      <c r="G408" t="str">
        <f t="shared" si="20"/>
        <v>Y</v>
      </c>
      <c r="I408" s="65" t="str">
        <f t="shared" si="21"/>
        <v>0.00</v>
      </c>
    </row>
    <row r="409" spans="7:9">
      <c r="G409" t="str">
        <f t="shared" si="20"/>
        <v>Y</v>
      </c>
      <c r="I409" s="65" t="str">
        <f t="shared" si="21"/>
        <v>0.00</v>
      </c>
    </row>
    <row r="410" spans="7:9">
      <c r="G410" t="str">
        <f t="shared" si="20"/>
        <v>Y</v>
      </c>
      <c r="I410" s="65" t="str">
        <f t="shared" si="21"/>
        <v>0.00</v>
      </c>
    </row>
    <row r="411" spans="7:9">
      <c r="G411" t="str">
        <f t="shared" si="20"/>
        <v>Y</v>
      </c>
      <c r="I411" s="65" t="str">
        <f t="shared" si="21"/>
        <v>0.00</v>
      </c>
    </row>
    <row r="412" spans="7:9">
      <c r="G412" t="str">
        <f t="shared" si="20"/>
        <v>Y</v>
      </c>
      <c r="I412" s="65" t="str">
        <f t="shared" si="21"/>
        <v>0.00</v>
      </c>
    </row>
    <row r="413" spans="7:9">
      <c r="G413" t="str">
        <f t="shared" si="20"/>
        <v>Y</v>
      </c>
      <c r="I413" s="65" t="str">
        <f t="shared" si="21"/>
        <v>0.00</v>
      </c>
    </row>
    <row r="414" spans="7:9">
      <c r="G414" t="str">
        <f t="shared" si="20"/>
        <v>Y</v>
      </c>
      <c r="I414" s="65" t="str">
        <f t="shared" si="21"/>
        <v>0.00</v>
      </c>
    </row>
    <row r="415" spans="7:9">
      <c r="G415" t="str">
        <f t="shared" si="20"/>
        <v>Y</v>
      </c>
      <c r="I415" s="65" t="str">
        <f t="shared" si="21"/>
        <v>0.00</v>
      </c>
    </row>
    <row r="416" spans="7:9">
      <c r="G416" t="str">
        <f t="shared" si="20"/>
        <v>Y</v>
      </c>
      <c r="I416" s="65" t="str">
        <f t="shared" si="21"/>
        <v>0.00</v>
      </c>
    </row>
    <row r="417" spans="7:9">
      <c r="G417" t="str">
        <f t="shared" si="20"/>
        <v>Y</v>
      </c>
      <c r="I417" s="65" t="str">
        <f t="shared" si="21"/>
        <v>0.00</v>
      </c>
    </row>
    <row r="418" spans="7:9">
      <c r="G418" t="str">
        <f t="shared" si="20"/>
        <v>Y</v>
      </c>
      <c r="I418" s="65" t="str">
        <f t="shared" si="21"/>
        <v>0.00</v>
      </c>
    </row>
    <row r="419" spans="7:9">
      <c r="G419" t="str">
        <f t="shared" si="20"/>
        <v>Y</v>
      </c>
      <c r="I419" s="65" t="str">
        <f t="shared" si="21"/>
        <v>0.00</v>
      </c>
    </row>
    <row r="420" spans="7:9">
      <c r="G420" t="str">
        <f t="shared" si="20"/>
        <v>Y</v>
      </c>
      <c r="I420" s="65" t="str">
        <f t="shared" si="21"/>
        <v>0.00</v>
      </c>
    </row>
    <row r="421" spans="7:9">
      <c r="G421" t="str">
        <f t="shared" si="20"/>
        <v>Y</v>
      </c>
      <c r="I421" s="65" t="str">
        <f t="shared" si="21"/>
        <v>0.00</v>
      </c>
    </row>
    <row r="422" spans="7:9">
      <c r="G422" t="str">
        <f t="shared" si="20"/>
        <v>Y</v>
      </c>
      <c r="I422" s="65" t="str">
        <f t="shared" si="21"/>
        <v>0.00</v>
      </c>
    </row>
    <row r="423" spans="7:9">
      <c r="G423" t="str">
        <f t="shared" si="20"/>
        <v>Y</v>
      </c>
      <c r="I423" s="65" t="str">
        <f t="shared" si="21"/>
        <v>0.00</v>
      </c>
    </row>
    <row r="424" spans="7:9">
      <c r="G424" t="str">
        <f t="shared" si="20"/>
        <v>Y</v>
      </c>
      <c r="I424" s="65" t="str">
        <f t="shared" si="21"/>
        <v>0.00</v>
      </c>
    </row>
    <row r="425" spans="7:9">
      <c r="G425" t="str">
        <f t="shared" si="20"/>
        <v>Y</v>
      </c>
      <c r="I425" s="65" t="str">
        <f t="shared" si="21"/>
        <v>0.00</v>
      </c>
    </row>
    <row r="426" spans="7:9">
      <c r="G426" t="str">
        <f t="shared" si="20"/>
        <v>Y</v>
      </c>
      <c r="I426" s="65" t="str">
        <f t="shared" si="21"/>
        <v>0.00</v>
      </c>
    </row>
    <row r="427" spans="7:9">
      <c r="G427" t="str">
        <f t="shared" si="20"/>
        <v>Y</v>
      </c>
      <c r="I427" s="65" t="str">
        <f t="shared" si="21"/>
        <v>0.00</v>
      </c>
    </row>
    <row r="428" spans="7:9">
      <c r="G428" t="str">
        <f t="shared" si="20"/>
        <v>Y</v>
      </c>
      <c r="I428" s="65" t="str">
        <f t="shared" si="21"/>
        <v>0.00</v>
      </c>
    </row>
    <row r="429" spans="7:9">
      <c r="G429" t="str">
        <f t="shared" si="20"/>
        <v>Y</v>
      </c>
      <c r="I429" s="65" t="str">
        <f t="shared" si="21"/>
        <v>0.00</v>
      </c>
    </row>
    <row r="430" spans="7:9">
      <c r="G430" t="str">
        <f t="shared" si="20"/>
        <v>Y</v>
      </c>
      <c r="I430" s="65" t="str">
        <f t="shared" si="21"/>
        <v>0.00</v>
      </c>
    </row>
    <row r="431" spans="7:9">
      <c r="G431" t="str">
        <f t="shared" si="20"/>
        <v>Y</v>
      </c>
      <c r="I431" s="65" t="str">
        <f t="shared" si="21"/>
        <v>0.00</v>
      </c>
    </row>
    <row r="432" spans="7:9">
      <c r="G432" t="str">
        <f t="shared" si="20"/>
        <v>Y</v>
      </c>
      <c r="I432" s="65" t="str">
        <f t="shared" si="21"/>
        <v>0.00</v>
      </c>
    </row>
    <row r="433" spans="7:9">
      <c r="G433" t="str">
        <f t="shared" si="20"/>
        <v>Y</v>
      </c>
      <c r="I433" s="65" t="str">
        <f t="shared" si="21"/>
        <v>0.00</v>
      </c>
    </row>
    <row r="434" spans="7:9">
      <c r="G434" t="str">
        <f t="shared" si="20"/>
        <v>Y</v>
      </c>
      <c r="I434" s="65" t="str">
        <f t="shared" si="21"/>
        <v>0.00</v>
      </c>
    </row>
    <row r="435" spans="7:9">
      <c r="G435" t="str">
        <f t="shared" si="20"/>
        <v>Y</v>
      </c>
      <c r="I435" s="65" t="str">
        <f t="shared" si="21"/>
        <v>0.00</v>
      </c>
    </row>
    <row r="436" spans="7:9">
      <c r="G436" t="str">
        <f t="shared" si="20"/>
        <v>Y</v>
      </c>
      <c r="I436" s="65" t="str">
        <f t="shared" si="21"/>
        <v>0.00</v>
      </c>
    </row>
    <row r="437" spans="7:9">
      <c r="G437" t="str">
        <f t="shared" si="20"/>
        <v>Y</v>
      </c>
      <c r="I437" s="65" t="str">
        <f t="shared" si="21"/>
        <v>0.00</v>
      </c>
    </row>
    <row r="438" spans="7:9">
      <c r="G438" t="str">
        <f t="shared" si="20"/>
        <v>Y</v>
      </c>
      <c r="I438" s="65" t="str">
        <f t="shared" si="21"/>
        <v>0.00</v>
      </c>
    </row>
    <row r="439" spans="7:9">
      <c r="G439" t="str">
        <f t="shared" si="20"/>
        <v>Y</v>
      </c>
      <c r="I439" s="65" t="str">
        <f t="shared" si="21"/>
        <v>0.00</v>
      </c>
    </row>
    <row r="440" spans="7:9">
      <c r="G440" t="str">
        <f t="shared" si="20"/>
        <v>Y</v>
      </c>
      <c r="I440" s="65" t="str">
        <f t="shared" si="21"/>
        <v>0.00</v>
      </c>
    </row>
    <row r="441" spans="7:9">
      <c r="G441" t="str">
        <f t="shared" si="20"/>
        <v>Y</v>
      </c>
      <c r="I441" s="65" t="str">
        <f t="shared" si="21"/>
        <v>0.00</v>
      </c>
    </row>
    <row r="442" spans="7:9">
      <c r="G442" t="str">
        <f t="shared" si="20"/>
        <v>Y</v>
      </c>
      <c r="I442" s="65" t="str">
        <f t="shared" si="21"/>
        <v>0.00</v>
      </c>
    </row>
    <row r="443" spans="7:9">
      <c r="G443" t="str">
        <f t="shared" si="20"/>
        <v>Y</v>
      </c>
      <c r="I443" s="65" t="str">
        <f t="shared" si="21"/>
        <v>0.00</v>
      </c>
    </row>
    <row r="444" spans="7:9">
      <c r="G444" t="str">
        <f t="shared" si="20"/>
        <v>Y</v>
      </c>
      <c r="I444" s="65" t="str">
        <f t="shared" si="21"/>
        <v>0.00</v>
      </c>
    </row>
    <row r="445" spans="7:9">
      <c r="G445" t="str">
        <f t="shared" si="20"/>
        <v>Y</v>
      </c>
      <c r="I445" s="65" t="str">
        <f t="shared" si="21"/>
        <v>0.00</v>
      </c>
    </row>
    <row r="446" spans="7:9">
      <c r="G446" t="str">
        <f t="shared" si="20"/>
        <v>Y</v>
      </c>
      <c r="I446" s="65" t="str">
        <f t="shared" si="21"/>
        <v>0.00</v>
      </c>
    </row>
    <row r="447" spans="7:9">
      <c r="G447" t="str">
        <f t="shared" si="20"/>
        <v>Y</v>
      </c>
      <c r="I447" s="65" t="str">
        <f t="shared" si="21"/>
        <v>0.00</v>
      </c>
    </row>
    <row r="448" spans="7:9">
      <c r="G448" t="str">
        <f t="shared" si="20"/>
        <v>Y</v>
      </c>
      <c r="I448" s="65" t="str">
        <f t="shared" si="21"/>
        <v>0.00</v>
      </c>
    </row>
    <row r="449" spans="7:9">
      <c r="G449" t="str">
        <f t="shared" si="20"/>
        <v>Y</v>
      </c>
      <c r="I449" s="65" t="str">
        <f t="shared" si="21"/>
        <v>0.00</v>
      </c>
    </row>
    <row r="450" spans="7:9">
      <c r="G450" t="str">
        <f t="shared" si="20"/>
        <v>Y</v>
      </c>
      <c r="I450" s="65" t="str">
        <f t="shared" si="21"/>
        <v>0.00</v>
      </c>
    </row>
    <row r="451" spans="7:9">
      <c r="G451" t="str">
        <f t="shared" si="20"/>
        <v>Y</v>
      </c>
      <c r="I451" s="65" t="str">
        <f t="shared" si="21"/>
        <v>0.00</v>
      </c>
    </row>
    <row r="452" spans="7:9">
      <c r="G452" t="str">
        <f t="shared" si="20"/>
        <v>Y</v>
      </c>
      <c r="I452" s="65" t="str">
        <f t="shared" si="21"/>
        <v>0.00</v>
      </c>
    </row>
    <row r="453" spans="7:9">
      <c r="G453" t="str">
        <f t="shared" si="20"/>
        <v>Y</v>
      </c>
      <c r="I453" s="65" t="str">
        <f t="shared" si="21"/>
        <v>0.00</v>
      </c>
    </row>
    <row r="454" spans="7:9">
      <c r="G454" t="str">
        <f t="shared" si="20"/>
        <v>Y</v>
      </c>
      <c r="I454" s="65" t="str">
        <f t="shared" si="21"/>
        <v>0.00</v>
      </c>
    </row>
    <row r="455" spans="7:9">
      <c r="G455" t="str">
        <f t="shared" si="20"/>
        <v>Y</v>
      </c>
      <c r="I455" s="65" t="str">
        <f t="shared" si="21"/>
        <v>0.00</v>
      </c>
    </row>
    <row r="456" spans="7:9">
      <c r="G456" t="str">
        <f t="shared" si="20"/>
        <v>Y</v>
      </c>
      <c r="I456" s="65" t="str">
        <f t="shared" si="21"/>
        <v>0.00</v>
      </c>
    </row>
    <row r="457" spans="7:9">
      <c r="G457" t="str">
        <f t="shared" si="20"/>
        <v>Y</v>
      </c>
      <c r="I457" s="65" t="str">
        <f t="shared" si="21"/>
        <v>0.00</v>
      </c>
    </row>
    <row r="458" spans="7:9">
      <c r="G458" t="str">
        <f t="shared" si="20"/>
        <v>Y</v>
      </c>
      <c r="I458" s="65" t="str">
        <f t="shared" si="21"/>
        <v>0.00</v>
      </c>
    </row>
    <row r="459" spans="7:9">
      <c r="G459" t="str">
        <f t="shared" si="20"/>
        <v>Y</v>
      </c>
      <c r="I459" s="65" t="str">
        <f t="shared" si="21"/>
        <v>0.00</v>
      </c>
    </row>
    <row r="460" spans="7:9">
      <c r="G460" t="str">
        <f t="shared" si="20"/>
        <v>Y</v>
      </c>
      <c r="I460" s="65" t="str">
        <f t="shared" si="21"/>
        <v>0.00</v>
      </c>
    </row>
    <row r="461" spans="7:9">
      <c r="G461" t="str">
        <f t="shared" si="20"/>
        <v>Y</v>
      </c>
      <c r="I461" s="65" t="str">
        <f t="shared" si="21"/>
        <v>0.00</v>
      </c>
    </row>
    <row r="462" spans="7:9">
      <c r="G462" t="str">
        <f t="shared" si="20"/>
        <v>Y</v>
      </c>
      <c r="I462" s="65" t="str">
        <f t="shared" si="21"/>
        <v>0.00</v>
      </c>
    </row>
    <row r="463" spans="7:9">
      <c r="G463" t="str">
        <f t="shared" si="20"/>
        <v>Y</v>
      </c>
      <c r="I463" s="65" t="str">
        <f t="shared" si="21"/>
        <v>0.00</v>
      </c>
    </row>
    <row r="464" spans="7:9">
      <c r="G464" t="str">
        <f t="shared" si="20"/>
        <v>Y</v>
      </c>
      <c r="I464" s="65" t="str">
        <f t="shared" si="21"/>
        <v>0.00</v>
      </c>
    </row>
    <row r="465" spans="7:9">
      <c r="G465" t="str">
        <f t="shared" si="20"/>
        <v>Y</v>
      </c>
      <c r="I465" s="65" t="str">
        <f t="shared" si="21"/>
        <v>0.00</v>
      </c>
    </row>
    <row r="466" spans="7:9">
      <c r="G466" t="str">
        <f t="shared" si="20"/>
        <v>Y</v>
      </c>
      <c r="I466" s="65" t="str">
        <f t="shared" si="21"/>
        <v>0.00</v>
      </c>
    </row>
    <row r="467" spans="7:9">
      <c r="G467" t="str">
        <f t="shared" si="20"/>
        <v>Y</v>
      </c>
      <c r="I467" s="65" t="str">
        <f t="shared" si="21"/>
        <v>0.00</v>
      </c>
    </row>
    <row r="468" spans="7:9">
      <c r="G468" t="str">
        <f t="shared" si="20"/>
        <v>Y</v>
      </c>
      <c r="I468" s="65" t="str">
        <f t="shared" si="21"/>
        <v>0.00</v>
      </c>
    </row>
    <row r="469" spans="7:9">
      <c r="G469" t="str">
        <f t="shared" ref="G469:G532" si="22">IF(A482=E471,"Y","")</f>
        <v>Y</v>
      </c>
      <c r="I469" s="65" t="str">
        <f t="shared" ref="I469:I532" si="23">IF(G469="Y","0.00",B482)</f>
        <v>0.00</v>
      </c>
    </row>
    <row r="470" spans="7:9">
      <c r="G470" t="str">
        <f t="shared" si="22"/>
        <v>Y</v>
      </c>
      <c r="I470" s="65" t="str">
        <f t="shared" si="23"/>
        <v>0.00</v>
      </c>
    </row>
    <row r="471" spans="7:9">
      <c r="G471" t="str">
        <f t="shared" si="22"/>
        <v>Y</v>
      </c>
      <c r="I471" s="65" t="str">
        <f t="shared" si="23"/>
        <v>0.00</v>
      </c>
    </row>
    <row r="472" spans="7:9">
      <c r="G472" t="str">
        <f t="shared" si="22"/>
        <v>Y</v>
      </c>
      <c r="I472" s="65" t="str">
        <f t="shared" si="23"/>
        <v>0.00</v>
      </c>
    </row>
    <row r="473" spans="7:9">
      <c r="G473" t="str">
        <f t="shared" si="22"/>
        <v>Y</v>
      </c>
      <c r="I473" s="65" t="str">
        <f t="shared" si="23"/>
        <v>0.00</v>
      </c>
    </row>
    <row r="474" spans="7:9">
      <c r="G474" t="str">
        <f t="shared" si="22"/>
        <v>Y</v>
      </c>
      <c r="I474" s="65" t="str">
        <f t="shared" si="23"/>
        <v>0.00</v>
      </c>
    </row>
    <row r="475" spans="7:9">
      <c r="G475" t="str">
        <f t="shared" si="22"/>
        <v>Y</v>
      </c>
      <c r="I475" s="65" t="str">
        <f t="shared" si="23"/>
        <v>0.00</v>
      </c>
    </row>
    <row r="476" spans="7:9">
      <c r="G476" t="str">
        <f t="shared" si="22"/>
        <v>Y</v>
      </c>
      <c r="I476" s="65" t="str">
        <f t="shared" si="23"/>
        <v>0.00</v>
      </c>
    </row>
    <row r="477" spans="7:9">
      <c r="G477" t="str">
        <f t="shared" si="22"/>
        <v>Y</v>
      </c>
      <c r="I477" s="65" t="str">
        <f t="shared" si="23"/>
        <v>0.00</v>
      </c>
    </row>
    <row r="478" spans="7:9">
      <c r="G478" t="str">
        <f t="shared" si="22"/>
        <v>Y</v>
      </c>
      <c r="I478" s="65" t="str">
        <f t="shared" si="23"/>
        <v>0.00</v>
      </c>
    </row>
    <row r="479" spans="7:9">
      <c r="G479" t="str">
        <f t="shared" si="22"/>
        <v>Y</v>
      </c>
      <c r="I479" s="65" t="str">
        <f t="shared" si="23"/>
        <v>0.00</v>
      </c>
    </row>
    <row r="480" spans="7:9">
      <c r="G480" t="str">
        <f t="shared" si="22"/>
        <v>Y</v>
      </c>
      <c r="I480" s="65" t="str">
        <f t="shared" si="23"/>
        <v>0.00</v>
      </c>
    </row>
    <row r="481" spans="7:9">
      <c r="G481" t="str">
        <f t="shared" si="22"/>
        <v>Y</v>
      </c>
      <c r="I481" s="65" t="str">
        <f t="shared" si="23"/>
        <v>0.00</v>
      </c>
    </row>
    <row r="482" spans="7:9">
      <c r="G482" t="str">
        <f t="shared" si="22"/>
        <v>Y</v>
      </c>
      <c r="I482" s="65" t="str">
        <f t="shared" si="23"/>
        <v>0.00</v>
      </c>
    </row>
    <row r="483" spans="7:9">
      <c r="G483" t="str">
        <f t="shared" si="22"/>
        <v>Y</v>
      </c>
      <c r="I483" s="65" t="str">
        <f t="shared" si="23"/>
        <v>0.00</v>
      </c>
    </row>
    <row r="484" spans="7:9">
      <c r="G484" t="str">
        <f t="shared" si="22"/>
        <v>Y</v>
      </c>
      <c r="I484" s="65" t="str">
        <f t="shared" si="23"/>
        <v>0.00</v>
      </c>
    </row>
    <row r="485" spans="7:9">
      <c r="G485" t="str">
        <f t="shared" si="22"/>
        <v>Y</v>
      </c>
      <c r="I485" s="65" t="str">
        <f t="shared" si="23"/>
        <v>0.00</v>
      </c>
    </row>
    <row r="486" spans="7:9">
      <c r="G486" t="str">
        <f t="shared" si="22"/>
        <v>Y</v>
      </c>
      <c r="I486" s="65" t="str">
        <f t="shared" si="23"/>
        <v>0.00</v>
      </c>
    </row>
    <row r="487" spans="7:9">
      <c r="G487" t="str">
        <f t="shared" si="22"/>
        <v>Y</v>
      </c>
      <c r="I487" s="65" t="str">
        <f t="shared" si="23"/>
        <v>0.00</v>
      </c>
    </row>
    <row r="488" spans="7:9">
      <c r="G488" t="str">
        <f t="shared" si="22"/>
        <v>Y</v>
      </c>
      <c r="I488" s="65" t="str">
        <f t="shared" si="23"/>
        <v>0.00</v>
      </c>
    </row>
    <row r="489" spans="7:9">
      <c r="G489" t="str">
        <f t="shared" si="22"/>
        <v>Y</v>
      </c>
      <c r="I489" s="65" t="str">
        <f t="shared" si="23"/>
        <v>0.00</v>
      </c>
    </row>
    <row r="490" spans="7:9">
      <c r="G490" t="str">
        <f t="shared" si="22"/>
        <v>Y</v>
      </c>
      <c r="I490" s="65" t="str">
        <f t="shared" si="23"/>
        <v>0.00</v>
      </c>
    </row>
    <row r="491" spans="7:9">
      <c r="G491" t="str">
        <f t="shared" si="22"/>
        <v>Y</v>
      </c>
      <c r="I491" s="65" t="str">
        <f t="shared" si="23"/>
        <v>0.00</v>
      </c>
    </row>
    <row r="492" spans="7:9">
      <c r="G492" t="str">
        <f t="shared" si="22"/>
        <v>Y</v>
      </c>
      <c r="I492" s="65" t="str">
        <f t="shared" si="23"/>
        <v>0.00</v>
      </c>
    </row>
    <row r="493" spans="7:9">
      <c r="G493" t="str">
        <f t="shared" si="22"/>
        <v>Y</v>
      </c>
      <c r="I493" s="65" t="str">
        <f t="shared" si="23"/>
        <v>0.00</v>
      </c>
    </row>
    <row r="494" spans="7:9">
      <c r="G494" t="str">
        <f t="shared" si="22"/>
        <v>Y</v>
      </c>
      <c r="I494" s="65" t="str">
        <f t="shared" si="23"/>
        <v>0.00</v>
      </c>
    </row>
    <row r="495" spans="7:9">
      <c r="G495" t="str">
        <f t="shared" si="22"/>
        <v>Y</v>
      </c>
      <c r="I495" s="65" t="str">
        <f t="shared" si="23"/>
        <v>0.00</v>
      </c>
    </row>
    <row r="496" spans="7:9">
      <c r="G496" t="str">
        <f t="shared" si="22"/>
        <v>Y</v>
      </c>
      <c r="I496" s="65" t="str">
        <f t="shared" si="23"/>
        <v>0.00</v>
      </c>
    </row>
    <row r="497" spans="7:9">
      <c r="G497" t="str">
        <f t="shared" si="22"/>
        <v>Y</v>
      </c>
      <c r="I497" s="65" t="str">
        <f t="shared" si="23"/>
        <v>0.00</v>
      </c>
    </row>
    <row r="498" spans="7:9">
      <c r="G498" t="str">
        <f t="shared" si="22"/>
        <v>Y</v>
      </c>
      <c r="I498" s="65" t="str">
        <f t="shared" si="23"/>
        <v>0.00</v>
      </c>
    </row>
    <row r="499" spans="7:9">
      <c r="G499" t="str">
        <f t="shared" si="22"/>
        <v>Y</v>
      </c>
      <c r="I499" s="65" t="str">
        <f t="shared" si="23"/>
        <v>0.00</v>
      </c>
    </row>
    <row r="500" spans="7:9">
      <c r="G500" t="str">
        <f t="shared" si="22"/>
        <v>Y</v>
      </c>
      <c r="I500" s="65" t="str">
        <f t="shared" si="23"/>
        <v>0.00</v>
      </c>
    </row>
    <row r="501" spans="7:9">
      <c r="G501" t="str">
        <f t="shared" si="22"/>
        <v>Y</v>
      </c>
      <c r="I501" s="65" t="str">
        <f t="shared" si="23"/>
        <v>0.00</v>
      </c>
    </row>
    <row r="502" spans="7:9">
      <c r="G502" t="str">
        <f t="shared" si="22"/>
        <v>Y</v>
      </c>
      <c r="I502" s="65" t="str">
        <f t="shared" si="23"/>
        <v>0.00</v>
      </c>
    </row>
    <row r="503" spans="7:9">
      <c r="G503" t="str">
        <f t="shared" si="22"/>
        <v>Y</v>
      </c>
      <c r="I503" s="65" t="str">
        <f t="shared" si="23"/>
        <v>0.00</v>
      </c>
    </row>
    <row r="504" spans="7:9">
      <c r="G504" t="str">
        <f t="shared" si="22"/>
        <v>Y</v>
      </c>
      <c r="I504" s="65" t="str">
        <f t="shared" si="23"/>
        <v>0.00</v>
      </c>
    </row>
    <row r="505" spans="7:9">
      <c r="G505" t="str">
        <f t="shared" si="22"/>
        <v>Y</v>
      </c>
      <c r="I505" s="65" t="str">
        <f t="shared" si="23"/>
        <v>0.00</v>
      </c>
    </row>
    <row r="506" spans="7:9">
      <c r="G506" t="str">
        <f t="shared" si="22"/>
        <v>Y</v>
      </c>
      <c r="I506" s="65" t="str">
        <f t="shared" si="23"/>
        <v>0.00</v>
      </c>
    </row>
    <row r="507" spans="7:9">
      <c r="G507" t="str">
        <f t="shared" si="22"/>
        <v>Y</v>
      </c>
      <c r="I507" s="65" t="str">
        <f t="shared" si="23"/>
        <v>0.00</v>
      </c>
    </row>
    <row r="508" spans="7:9">
      <c r="G508" t="str">
        <f t="shared" si="22"/>
        <v>Y</v>
      </c>
      <c r="I508" s="65" t="str">
        <f t="shared" si="23"/>
        <v>0.00</v>
      </c>
    </row>
    <row r="509" spans="7:9">
      <c r="G509" t="str">
        <f t="shared" si="22"/>
        <v>Y</v>
      </c>
      <c r="I509" s="65" t="str">
        <f t="shared" si="23"/>
        <v>0.00</v>
      </c>
    </row>
    <row r="510" spans="7:9">
      <c r="G510" t="str">
        <f t="shared" si="22"/>
        <v>Y</v>
      </c>
      <c r="I510" s="65" t="str">
        <f t="shared" si="23"/>
        <v>0.00</v>
      </c>
    </row>
    <row r="511" spans="7:9">
      <c r="G511" t="str">
        <f t="shared" si="22"/>
        <v>Y</v>
      </c>
      <c r="I511" s="65" t="str">
        <f t="shared" si="23"/>
        <v>0.00</v>
      </c>
    </row>
    <row r="512" spans="7:9">
      <c r="G512" t="str">
        <f t="shared" si="22"/>
        <v>Y</v>
      </c>
      <c r="I512" s="65" t="str">
        <f t="shared" si="23"/>
        <v>0.00</v>
      </c>
    </row>
    <row r="513" spans="7:9">
      <c r="G513" t="str">
        <f t="shared" si="22"/>
        <v>Y</v>
      </c>
      <c r="I513" s="65" t="str">
        <f t="shared" si="23"/>
        <v>0.00</v>
      </c>
    </row>
    <row r="514" spans="7:9">
      <c r="G514" t="str">
        <f t="shared" si="22"/>
        <v>Y</v>
      </c>
      <c r="I514" s="65" t="str">
        <f t="shared" si="23"/>
        <v>0.00</v>
      </c>
    </row>
    <row r="515" spans="7:9">
      <c r="G515" t="str">
        <f t="shared" si="22"/>
        <v>Y</v>
      </c>
      <c r="I515" s="65" t="str">
        <f t="shared" si="23"/>
        <v>0.00</v>
      </c>
    </row>
    <row r="516" spans="7:9">
      <c r="G516" t="str">
        <f t="shared" si="22"/>
        <v>Y</v>
      </c>
      <c r="I516" s="65" t="str">
        <f t="shared" si="23"/>
        <v>0.00</v>
      </c>
    </row>
    <row r="517" spans="7:9">
      <c r="G517" t="str">
        <f t="shared" si="22"/>
        <v>Y</v>
      </c>
      <c r="I517" s="65" t="str">
        <f t="shared" si="23"/>
        <v>0.00</v>
      </c>
    </row>
    <row r="518" spans="7:9">
      <c r="G518" t="str">
        <f t="shared" si="22"/>
        <v>Y</v>
      </c>
      <c r="I518" s="65" t="str">
        <f t="shared" si="23"/>
        <v>0.00</v>
      </c>
    </row>
    <row r="519" spans="7:9">
      <c r="G519" t="str">
        <f t="shared" si="22"/>
        <v>Y</v>
      </c>
      <c r="I519" s="65" t="str">
        <f t="shared" si="23"/>
        <v>0.00</v>
      </c>
    </row>
    <row r="520" spans="7:9">
      <c r="G520" t="str">
        <f t="shared" si="22"/>
        <v>Y</v>
      </c>
      <c r="I520" s="65" t="str">
        <f t="shared" si="23"/>
        <v>0.00</v>
      </c>
    </row>
    <row r="521" spans="7:9">
      <c r="G521" t="str">
        <f t="shared" si="22"/>
        <v>Y</v>
      </c>
      <c r="I521" s="65" t="str">
        <f t="shared" si="23"/>
        <v>0.00</v>
      </c>
    </row>
    <row r="522" spans="7:9">
      <c r="G522" t="str">
        <f t="shared" si="22"/>
        <v>Y</v>
      </c>
      <c r="I522" s="65" t="str">
        <f t="shared" si="23"/>
        <v>0.00</v>
      </c>
    </row>
    <row r="523" spans="7:9">
      <c r="G523" t="str">
        <f t="shared" si="22"/>
        <v>Y</v>
      </c>
      <c r="I523" s="65" t="str">
        <f t="shared" si="23"/>
        <v>0.00</v>
      </c>
    </row>
    <row r="524" spans="7:9">
      <c r="G524" t="str">
        <f t="shared" si="22"/>
        <v>Y</v>
      </c>
      <c r="I524" s="65" t="str">
        <f t="shared" si="23"/>
        <v>0.00</v>
      </c>
    </row>
    <row r="525" spans="7:9">
      <c r="G525" t="str">
        <f t="shared" si="22"/>
        <v>Y</v>
      </c>
      <c r="I525" s="65" t="str">
        <f t="shared" si="23"/>
        <v>0.00</v>
      </c>
    </row>
    <row r="526" spans="7:9">
      <c r="G526" t="str">
        <f t="shared" si="22"/>
        <v>Y</v>
      </c>
      <c r="I526" s="65" t="str">
        <f t="shared" si="23"/>
        <v>0.00</v>
      </c>
    </row>
    <row r="527" spans="7:9">
      <c r="G527" t="str">
        <f t="shared" si="22"/>
        <v>Y</v>
      </c>
      <c r="I527" s="65" t="str">
        <f t="shared" si="23"/>
        <v>0.00</v>
      </c>
    </row>
    <row r="528" spans="7:9">
      <c r="G528" t="str">
        <f t="shared" si="22"/>
        <v>Y</v>
      </c>
      <c r="I528" s="65" t="str">
        <f t="shared" si="23"/>
        <v>0.00</v>
      </c>
    </row>
    <row r="529" spans="7:9">
      <c r="G529" t="str">
        <f t="shared" si="22"/>
        <v>Y</v>
      </c>
      <c r="I529" s="65" t="str">
        <f t="shared" si="23"/>
        <v>0.00</v>
      </c>
    </row>
    <row r="530" spans="7:9">
      <c r="G530" t="str">
        <f t="shared" si="22"/>
        <v>Y</v>
      </c>
      <c r="I530" s="65" t="str">
        <f t="shared" si="23"/>
        <v>0.00</v>
      </c>
    </row>
    <row r="531" spans="7:9">
      <c r="G531" t="str">
        <f t="shared" si="22"/>
        <v>Y</v>
      </c>
      <c r="I531" s="65" t="str">
        <f t="shared" si="23"/>
        <v>0.00</v>
      </c>
    </row>
    <row r="532" spans="7:9">
      <c r="G532" t="str">
        <f t="shared" si="22"/>
        <v>Y</v>
      </c>
      <c r="I532" s="65" t="str">
        <f t="shared" si="23"/>
        <v>0.00</v>
      </c>
    </row>
    <row r="533" spans="7:9">
      <c r="G533" t="str">
        <f t="shared" ref="G533:G596" si="24">IF(A546=E535,"Y","")</f>
        <v>Y</v>
      </c>
      <c r="I533" s="65" t="str">
        <f t="shared" ref="I533:I596" si="25">IF(G533="Y","0.00",B546)</f>
        <v>0.00</v>
      </c>
    </row>
    <row r="534" spans="7:9">
      <c r="G534" t="str">
        <f t="shared" si="24"/>
        <v>Y</v>
      </c>
      <c r="I534" s="65" t="str">
        <f t="shared" si="25"/>
        <v>0.00</v>
      </c>
    </row>
    <row r="535" spans="7:9">
      <c r="G535" t="str">
        <f t="shared" si="24"/>
        <v>Y</v>
      </c>
      <c r="I535" s="65" t="str">
        <f t="shared" si="25"/>
        <v>0.00</v>
      </c>
    </row>
    <row r="536" spans="7:9">
      <c r="G536" t="str">
        <f t="shared" si="24"/>
        <v>Y</v>
      </c>
      <c r="I536" s="65" t="str">
        <f t="shared" si="25"/>
        <v>0.00</v>
      </c>
    </row>
    <row r="537" spans="7:9">
      <c r="G537" t="str">
        <f t="shared" si="24"/>
        <v>Y</v>
      </c>
      <c r="I537" s="65" t="str">
        <f t="shared" si="25"/>
        <v>0.00</v>
      </c>
    </row>
    <row r="538" spans="7:9">
      <c r="G538" t="str">
        <f t="shared" si="24"/>
        <v>Y</v>
      </c>
      <c r="I538" s="65" t="str">
        <f t="shared" si="25"/>
        <v>0.00</v>
      </c>
    </row>
    <row r="539" spans="7:9">
      <c r="G539" t="str">
        <f t="shared" si="24"/>
        <v>Y</v>
      </c>
      <c r="I539" s="65" t="str">
        <f t="shared" si="25"/>
        <v>0.00</v>
      </c>
    </row>
    <row r="540" spans="7:9">
      <c r="G540" t="str">
        <f t="shared" si="24"/>
        <v>Y</v>
      </c>
      <c r="I540" s="65" t="str">
        <f t="shared" si="25"/>
        <v>0.00</v>
      </c>
    </row>
    <row r="541" spans="7:9">
      <c r="G541" t="str">
        <f t="shared" si="24"/>
        <v>Y</v>
      </c>
      <c r="I541" s="65" t="str">
        <f t="shared" si="25"/>
        <v>0.00</v>
      </c>
    </row>
    <row r="542" spans="7:9">
      <c r="G542" t="str">
        <f t="shared" si="24"/>
        <v>Y</v>
      </c>
      <c r="I542" s="65" t="str">
        <f t="shared" si="25"/>
        <v>0.00</v>
      </c>
    </row>
    <row r="543" spans="7:9">
      <c r="G543" t="str">
        <f t="shared" si="24"/>
        <v>Y</v>
      </c>
      <c r="I543" s="65" t="str">
        <f t="shared" si="25"/>
        <v>0.00</v>
      </c>
    </row>
    <row r="544" spans="7:9">
      <c r="G544" t="str">
        <f t="shared" si="24"/>
        <v>Y</v>
      </c>
      <c r="I544" s="65" t="str">
        <f t="shared" si="25"/>
        <v>0.00</v>
      </c>
    </row>
    <row r="545" spans="7:9">
      <c r="G545" t="str">
        <f t="shared" si="24"/>
        <v>Y</v>
      </c>
      <c r="I545" s="65" t="str">
        <f t="shared" si="25"/>
        <v>0.00</v>
      </c>
    </row>
    <row r="546" spans="7:9">
      <c r="G546" t="str">
        <f t="shared" si="24"/>
        <v>Y</v>
      </c>
      <c r="I546" s="65" t="str">
        <f t="shared" si="25"/>
        <v>0.00</v>
      </c>
    </row>
    <row r="547" spans="7:9">
      <c r="G547" t="str">
        <f t="shared" si="24"/>
        <v>Y</v>
      </c>
      <c r="I547" s="65" t="str">
        <f t="shared" si="25"/>
        <v>0.00</v>
      </c>
    </row>
    <row r="548" spans="7:9">
      <c r="G548" t="str">
        <f t="shared" si="24"/>
        <v>Y</v>
      </c>
      <c r="I548" s="65" t="str">
        <f t="shared" si="25"/>
        <v>0.00</v>
      </c>
    </row>
    <row r="549" spans="7:9">
      <c r="G549" t="str">
        <f t="shared" si="24"/>
        <v>Y</v>
      </c>
      <c r="I549" s="65" t="str">
        <f t="shared" si="25"/>
        <v>0.00</v>
      </c>
    </row>
    <row r="550" spans="7:9">
      <c r="G550" t="str">
        <f t="shared" si="24"/>
        <v>Y</v>
      </c>
      <c r="I550" s="65" t="str">
        <f t="shared" si="25"/>
        <v>0.00</v>
      </c>
    </row>
    <row r="551" spans="7:9">
      <c r="G551" t="str">
        <f t="shared" si="24"/>
        <v>Y</v>
      </c>
      <c r="I551" s="65" t="str">
        <f t="shared" si="25"/>
        <v>0.00</v>
      </c>
    </row>
    <row r="552" spans="7:9">
      <c r="G552" t="str">
        <f t="shared" si="24"/>
        <v>Y</v>
      </c>
      <c r="I552" s="65" t="str">
        <f t="shared" si="25"/>
        <v>0.00</v>
      </c>
    </row>
    <row r="553" spans="7:9">
      <c r="G553" t="str">
        <f t="shared" si="24"/>
        <v>Y</v>
      </c>
      <c r="I553" s="65" t="str">
        <f t="shared" si="25"/>
        <v>0.00</v>
      </c>
    </row>
    <row r="554" spans="7:9">
      <c r="G554" t="str">
        <f t="shared" si="24"/>
        <v>Y</v>
      </c>
      <c r="I554" s="65" t="str">
        <f t="shared" si="25"/>
        <v>0.00</v>
      </c>
    </row>
    <row r="555" spans="7:9">
      <c r="G555" t="str">
        <f t="shared" si="24"/>
        <v>Y</v>
      </c>
      <c r="I555" s="65" t="str">
        <f t="shared" si="25"/>
        <v>0.00</v>
      </c>
    </row>
    <row r="556" spans="7:9">
      <c r="G556" t="str">
        <f t="shared" si="24"/>
        <v>Y</v>
      </c>
      <c r="I556" s="65" t="str">
        <f t="shared" si="25"/>
        <v>0.00</v>
      </c>
    </row>
    <row r="557" spans="7:9">
      <c r="G557" t="str">
        <f t="shared" si="24"/>
        <v>Y</v>
      </c>
      <c r="I557" s="65" t="str">
        <f t="shared" si="25"/>
        <v>0.00</v>
      </c>
    </row>
    <row r="558" spans="7:9">
      <c r="G558" t="str">
        <f t="shared" si="24"/>
        <v>Y</v>
      </c>
      <c r="I558" s="65" t="str">
        <f t="shared" si="25"/>
        <v>0.00</v>
      </c>
    </row>
    <row r="559" spans="7:9">
      <c r="G559" t="str">
        <f t="shared" si="24"/>
        <v>Y</v>
      </c>
      <c r="I559" s="65" t="str">
        <f t="shared" si="25"/>
        <v>0.00</v>
      </c>
    </row>
    <row r="560" spans="7:9">
      <c r="G560" t="str">
        <f t="shared" si="24"/>
        <v>Y</v>
      </c>
      <c r="I560" s="65" t="str">
        <f t="shared" si="25"/>
        <v>0.00</v>
      </c>
    </row>
    <row r="561" spans="7:9">
      <c r="G561" t="str">
        <f t="shared" si="24"/>
        <v>Y</v>
      </c>
      <c r="I561" s="65" t="str">
        <f t="shared" si="25"/>
        <v>0.00</v>
      </c>
    </row>
    <row r="562" spans="7:9">
      <c r="G562" t="str">
        <f t="shared" si="24"/>
        <v>Y</v>
      </c>
      <c r="I562" s="65" t="str">
        <f t="shared" si="25"/>
        <v>0.00</v>
      </c>
    </row>
    <row r="563" spans="7:9">
      <c r="G563" t="str">
        <f t="shared" si="24"/>
        <v>Y</v>
      </c>
      <c r="I563" s="65" t="str">
        <f t="shared" si="25"/>
        <v>0.00</v>
      </c>
    </row>
    <row r="564" spans="7:9">
      <c r="G564" t="str">
        <f t="shared" si="24"/>
        <v>Y</v>
      </c>
      <c r="I564" s="65" t="str">
        <f t="shared" si="25"/>
        <v>0.00</v>
      </c>
    </row>
    <row r="565" spans="7:9">
      <c r="G565" t="str">
        <f t="shared" si="24"/>
        <v>Y</v>
      </c>
      <c r="I565" s="65" t="str">
        <f t="shared" si="25"/>
        <v>0.00</v>
      </c>
    </row>
    <row r="566" spans="7:9">
      <c r="G566" t="str">
        <f t="shared" si="24"/>
        <v>Y</v>
      </c>
      <c r="I566" s="65" t="str">
        <f t="shared" si="25"/>
        <v>0.00</v>
      </c>
    </row>
    <row r="567" spans="7:9">
      <c r="G567" t="str">
        <f t="shared" si="24"/>
        <v>Y</v>
      </c>
      <c r="I567" s="65" t="str">
        <f t="shared" si="25"/>
        <v>0.00</v>
      </c>
    </row>
    <row r="568" spans="7:9">
      <c r="G568" t="str">
        <f t="shared" si="24"/>
        <v>Y</v>
      </c>
      <c r="I568" s="65" t="str">
        <f t="shared" si="25"/>
        <v>0.00</v>
      </c>
    </row>
    <row r="569" spans="7:9">
      <c r="G569" t="str">
        <f t="shared" si="24"/>
        <v>Y</v>
      </c>
      <c r="I569" s="65" t="str">
        <f t="shared" si="25"/>
        <v>0.00</v>
      </c>
    </row>
    <row r="570" spans="7:9">
      <c r="G570" t="str">
        <f t="shared" si="24"/>
        <v>Y</v>
      </c>
      <c r="I570" s="65" t="str">
        <f t="shared" si="25"/>
        <v>0.00</v>
      </c>
    </row>
    <row r="571" spans="7:9">
      <c r="G571" t="str">
        <f t="shared" si="24"/>
        <v>Y</v>
      </c>
      <c r="I571" s="65" t="str">
        <f t="shared" si="25"/>
        <v>0.00</v>
      </c>
    </row>
    <row r="572" spans="7:9">
      <c r="G572" t="str">
        <f t="shared" si="24"/>
        <v>Y</v>
      </c>
      <c r="I572" s="65" t="str">
        <f t="shared" si="25"/>
        <v>0.00</v>
      </c>
    </row>
    <row r="573" spans="7:9">
      <c r="G573" t="str">
        <f t="shared" si="24"/>
        <v>Y</v>
      </c>
      <c r="I573" s="65" t="str">
        <f t="shared" si="25"/>
        <v>0.00</v>
      </c>
    </row>
    <row r="574" spans="7:9">
      <c r="G574" t="str">
        <f t="shared" si="24"/>
        <v>Y</v>
      </c>
      <c r="I574" s="65" t="str">
        <f t="shared" si="25"/>
        <v>0.00</v>
      </c>
    </row>
    <row r="575" spans="7:9">
      <c r="G575" t="str">
        <f t="shared" si="24"/>
        <v>Y</v>
      </c>
      <c r="I575" s="65" t="str">
        <f t="shared" si="25"/>
        <v>0.00</v>
      </c>
    </row>
    <row r="576" spans="7:9">
      <c r="G576" t="str">
        <f t="shared" si="24"/>
        <v>Y</v>
      </c>
      <c r="I576" s="65" t="str">
        <f t="shared" si="25"/>
        <v>0.00</v>
      </c>
    </row>
    <row r="577" spans="7:9">
      <c r="G577" t="str">
        <f t="shared" si="24"/>
        <v>Y</v>
      </c>
      <c r="I577" s="65" t="str">
        <f t="shared" si="25"/>
        <v>0.00</v>
      </c>
    </row>
    <row r="578" spans="7:9">
      <c r="G578" t="str">
        <f t="shared" si="24"/>
        <v>Y</v>
      </c>
      <c r="I578" s="65" t="str">
        <f t="shared" si="25"/>
        <v>0.00</v>
      </c>
    </row>
    <row r="579" spans="7:9">
      <c r="G579" t="str">
        <f t="shared" si="24"/>
        <v>Y</v>
      </c>
      <c r="I579" s="65" t="str">
        <f t="shared" si="25"/>
        <v>0.00</v>
      </c>
    </row>
    <row r="580" spans="7:9">
      <c r="G580" t="str">
        <f t="shared" si="24"/>
        <v>Y</v>
      </c>
      <c r="I580" s="65" t="str">
        <f t="shared" si="25"/>
        <v>0.00</v>
      </c>
    </row>
    <row r="581" spans="7:9">
      <c r="G581" t="str">
        <f t="shared" si="24"/>
        <v>Y</v>
      </c>
      <c r="I581" s="65" t="str">
        <f t="shared" si="25"/>
        <v>0.00</v>
      </c>
    </row>
    <row r="582" spans="7:9">
      <c r="G582" t="str">
        <f t="shared" si="24"/>
        <v>Y</v>
      </c>
      <c r="I582" s="65" t="str">
        <f t="shared" si="25"/>
        <v>0.00</v>
      </c>
    </row>
    <row r="583" spans="7:9">
      <c r="G583" t="str">
        <f t="shared" si="24"/>
        <v>Y</v>
      </c>
      <c r="I583" s="65" t="str">
        <f t="shared" si="25"/>
        <v>0.00</v>
      </c>
    </row>
    <row r="584" spans="7:9">
      <c r="G584" t="str">
        <f t="shared" si="24"/>
        <v>Y</v>
      </c>
      <c r="I584" s="65" t="str">
        <f t="shared" si="25"/>
        <v>0.00</v>
      </c>
    </row>
    <row r="585" spans="7:9">
      <c r="G585" t="str">
        <f t="shared" si="24"/>
        <v>Y</v>
      </c>
      <c r="I585" s="65" t="str">
        <f t="shared" si="25"/>
        <v>0.00</v>
      </c>
    </row>
    <row r="586" spans="7:9">
      <c r="G586" t="str">
        <f t="shared" si="24"/>
        <v>Y</v>
      </c>
      <c r="I586" s="65" t="str">
        <f t="shared" si="25"/>
        <v>0.00</v>
      </c>
    </row>
    <row r="587" spans="7:9">
      <c r="G587" t="str">
        <f t="shared" si="24"/>
        <v>Y</v>
      </c>
      <c r="I587" s="65" t="str">
        <f t="shared" si="25"/>
        <v>0.00</v>
      </c>
    </row>
    <row r="588" spans="7:9">
      <c r="G588" t="str">
        <f t="shared" si="24"/>
        <v>Y</v>
      </c>
      <c r="I588" s="65" t="str">
        <f t="shared" si="25"/>
        <v>0.00</v>
      </c>
    </row>
    <row r="589" spans="7:9">
      <c r="G589" t="str">
        <f t="shared" si="24"/>
        <v>Y</v>
      </c>
      <c r="I589" s="65" t="str">
        <f t="shared" si="25"/>
        <v>0.00</v>
      </c>
    </row>
    <row r="590" spans="7:9">
      <c r="G590" t="str">
        <f t="shared" si="24"/>
        <v>Y</v>
      </c>
      <c r="I590" s="65" t="str">
        <f t="shared" si="25"/>
        <v>0.00</v>
      </c>
    </row>
    <row r="591" spans="7:9">
      <c r="G591" t="str">
        <f t="shared" si="24"/>
        <v>Y</v>
      </c>
      <c r="I591" s="65" t="str">
        <f t="shared" si="25"/>
        <v>0.00</v>
      </c>
    </row>
    <row r="592" spans="7:9">
      <c r="G592" t="str">
        <f t="shared" si="24"/>
        <v>Y</v>
      </c>
      <c r="I592" s="65" t="str">
        <f t="shared" si="25"/>
        <v>0.00</v>
      </c>
    </row>
    <row r="593" spans="7:9">
      <c r="G593" t="str">
        <f t="shared" si="24"/>
        <v>Y</v>
      </c>
      <c r="I593" s="65" t="str">
        <f t="shared" si="25"/>
        <v>0.00</v>
      </c>
    </row>
    <row r="594" spans="7:9">
      <c r="G594" t="str">
        <f t="shared" si="24"/>
        <v>Y</v>
      </c>
      <c r="I594" s="65" t="str">
        <f t="shared" si="25"/>
        <v>0.00</v>
      </c>
    </row>
    <row r="595" spans="7:9">
      <c r="G595" t="str">
        <f t="shared" si="24"/>
        <v>Y</v>
      </c>
      <c r="I595" s="65" t="str">
        <f t="shared" si="25"/>
        <v>0.00</v>
      </c>
    </row>
    <row r="596" spans="7:9">
      <c r="G596" t="str">
        <f t="shared" si="24"/>
        <v>Y</v>
      </c>
      <c r="I596" s="65" t="str">
        <f t="shared" si="25"/>
        <v>0.00</v>
      </c>
    </row>
    <row r="597" spans="7:9">
      <c r="G597" t="str">
        <f t="shared" ref="G597:G660" si="26">IF(A610=E599,"Y","")</f>
        <v>Y</v>
      </c>
      <c r="I597" s="65" t="str">
        <f t="shared" ref="I597:I660" si="27">IF(G597="Y","0.00",B610)</f>
        <v>0.00</v>
      </c>
    </row>
    <row r="598" spans="7:9">
      <c r="G598" t="str">
        <f t="shared" si="26"/>
        <v>Y</v>
      </c>
      <c r="I598" s="65" t="str">
        <f t="shared" si="27"/>
        <v>0.00</v>
      </c>
    </row>
    <row r="599" spans="7:9">
      <c r="G599" t="str">
        <f t="shared" si="26"/>
        <v>Y</v>
      </c>
      <c r="I599" s="65" t="str">
        <f t="shared" si="27"/>
        <v>0.00</v>
      </c>
    </row>
    <row r="600" spans="7:9">
      <c r="G600" t="str">
        <f t="shared" si="26"/>
        <v>Y</v>
      </c>
      <c r="I600" s="65" t="str">
        <f t="shared" si="27"/>
        <v>0.00</v>
      </c>
    </row>
    <row r="601" spans="7:9">
      <c r="G601" t="str">
        <f t="shared" si="26"/>
        <v>Y</v>
      </c>
      <c r="I601" s="65" t="str">
        <f t="shared" si="27"/>
        <v>0.00</v>
      </c>
    </row>
    <row r="602" spans="7:9">
      <c r="G602" t="str">
        <f t="shared" si="26"/>
        <v>Y</v>
      </c>
      <c r="I602" s="65" t="str">
        <f t="shared" si="27"/>
        <v>0.00</v>
      </c>
    </row>
    <row r="603" spans="7:9">
      <c r="G603" t="str">
        <f t="shared" si="26"/>
        <v>Y</v>
      </c>
      <c r="I603" s="65" t="str">
        <f t="shared" si="27"/>
        <v>0.00</v>
      </c>
    </row>
    <row r="604" spans="7:9">
      <c r="G604" t="str">
        <f t="shared" si="26"/>
        <v>Y</v>
      </c>
      <c r="I604" s="65" t="str">
        <f t="shared" si="27"/>
        <v>0.00</v>
      </c>
    </row>
    <row r="605" spans="7:9">
      <c r="G605" t="str">
        <f t="shared" si="26"/>
        <v>Y</v>
      </c>
      <c r="I605" s="65" t="str">
        <f t="shared" si="27"/>
        <v>0.00</v>
      </c>
    </row>
    <row r="606" spans="7:9">
      <c r="G606" t="str">
        <f t="shared" si="26"/>
        <v>Y</v>
      </c>
      <c r="I606" s="65" t="str">
        <f t="shared" si="27"/>
        <v>0.00</v>
      </c>
    </row>
    <row r="607" spans="7:9">
      <c r="G607" t="str">
        <f t="shared" si="26"/>
        <v>Y</v>
      </c>
      <c r="I607" s="65" t="str">
        <f t="shared" si="27"/>
        <v>0.00</v>
      </c>
    </row>
    <row r="608" spans="7:9">
      <c r="G608" t="str">
        <f t="shared" si="26"/>
        <v>Y</v>
      </c>
      <c r="I608" s="65" t="str">
        <f t="shared" si="27"/>
        <v>0.00</v>
      </c>
    </row>
    <row r="609" spans="7:9">
      <c r="G609" t="str">
        <f t="shared" si="26"/>
        <v>Y</v>
      </c>
      <c r="I609" s="65" t="str">
        <f t="shared" si="27"/>
        <v>0.00</v>
      </c>
    </row>
    <row r="610" spans="7:9">
      <c r="G610" t="str">
        <f t="shared" si="26"/>
        <v>Y</v>
      </c>
      <c r="I610" s="65" t="str">
        <f t="shared" si="27"/>
        <v>0.00</v>
      </c>
    </row>
    <row r="611" spans="7:9">
      <c r="G611" t="str">
        <f t="shared" si="26"/>
        <v>Y</v>
      </c>
      <c r="I611" s="65" t="str">
        <f t="shared" si="27"/>
        <v>0.00</v>
      </c>
    </row>
    <row r="612" spans="7:9">
      <c r="G612" t="str">
        <f t="shared" si="26"/>
        <v>Y</v>
      </c>
      <c r="I612" s="65" t="str">
        <f t="shared" si="27"/>
        <v>0.00</v>
      </c>
    </row>
    <row r="613" spans="7:9">
      <c r="G613" t="str">
        <f t="shared" si="26"/>
        <v>Y</v>
      </c>
      <c r="I613" s="65" t="str">
        <f t="shared" si="27"/>
        <v>0.00</v>
      </c>
    </row>
    <row r="614" spans="7:9">
      <c r="G614" t="str">
        <f t="shared" si="26"/>
        <v>Y</v>
      </c>
      <c r="I614" s="65" t="str">
        <f t="shared" si="27"/>
        <v>0.00</v>
      </c>
    </row>
    <row r="615" spans="7:9">
      <c r="G615" t="str">
        <f t="shared" si="26"/>
        <v>Y</v>
      </c>
      <c r="I615" s="65" t="str">
        <f t="shared" si="27"/>
        <v>0.00</v>
      </c>
    </row>
    <row r="616" spans="7:9">
      <c r="G616" t="str">
        <f t="shared" si="26"/>
        <v>Y</v>
      </c>
      <c r="I616" s="65" t="str">
        <f t="shared" si="27"/>
        <v>0.00</v>
      </c>
    </row>
    <row r="617" spans="7:9">
      <c r="G617" t="str">
        <f t="shared" si="26"/>
        <v>Y</v>
      </c>
      <c r="I617" s="65" t="str">
        <f t="shared" si="27"/>
        <v>0.00</v>
      </c>
    </row>
    <row r="618" spans="7:9">
      <c r="G618" t="str">
        <f t="shared" si="26"/>
        <v>Y</v>
      </c>
      <c r="I618" s="65" t="str">
        <f t="shared" si="27"/>
        <v>0.00</v>
      </c>
    </row>
    <row r="619" spans="7:9">
      <c r="G619" t="str">
        <f t="shared" si="26"/>
        <v>Y</v>
      </c>
      <c r="I619" s="65" t="str">
        <f t="shared" si="27"/>
        <v>0.00</v>
      </c>
    </row>
    <row r="620" spans="7:9">
      <c r="G620" t="str">
        <f t="shared" si="26"/>
        <v>Y</v>
      </c>
      <c r="I620" s="65" t="str">
        <f t="shared" si="27"/>
        <v>0.00</v>
      </c>
    </row>
    <row r="621" spans="7:9">
      <c r="G621" t="str">
        <f t="shared" si="26"/>
        <v>Y</v>
      </c>
      <c r="I621" s="65" t="str">
        <f t="shared" si="27"/>
        <v>0.00</v>
      </c>
    </row>
    <row r="622" spans="7:9">
      <c r="G622" t="str">
        <f t="shared" si="26"/>
        <v>Y</v>
      </c>
      <c r="I622" s="65" t="str">
        <f t="shared" si="27"/>
        <v>0.00</v>
      </c>
    </row>
    <row r="623" spans="7:9">
      <c r="G623" t="str">
        <f t="shared" si="26"/>
        <v>Y</v>
      </c>
      <c r="I623" s="65" t="str">
        <f t="shared" si="27"/>
        <v>0.00</v>
      </c>
    </row>
    <row r="624" spans="7:9">
      <c r="G624" t="str">
        <f t="shared" si="26"/>
        <v>Y</v>
      </c>
      <c r="I624" s="65" t="str">
        <f t="shared" si="27"/>
        <v>0.00</v>
      </c>
    </row>
    <row r="625" spans="7:9">
      <c r="G625" t="str">
        <f t="shared" si="26"/>
        <v>Y</v>
      </c>
      <c r="I625" s="65" t="str">
        <f t="shared" si="27"/>
        <v>0.00</v>
      </c>
    </row>
    <row r="626" spans="7:9">
      <c r="G626" t="str">
        <f t="shared" si="26"/>
        <v>Y</v>
      </c>
      <c r="I626" s="65" t="str">
        <f t="shared" si="27"/>
        <v>0.00</v>
      </c>
    </row>
    <row r="627" spans="7:9">
      <c r="G627" t="str">
        <f t="shared" si="26"/>
        <v>Y</v>
      </c>
      <c r="I627" s="65" t="str">
        <f t="shared" si="27"/>
        <v>0.00</v>
      </c>
    </row>
    <row r="628" spans="7:9">
      <c r="G628" t="str">
        <f t="shared" si="26"/>
        <v>Y</v>
      </c>
      <c r="I628" s="65" t="str">
        <f t="shared" si="27"/>
        <v>0.00</v>
      </c>
    </row>
    <row r="629" spans="7:9">
      <c r="G629" t="str">
        <f t="shared" si="26"/>
        <v>Y</v>
      </c>
      <c r="I629" s="65" t="str">
        <f t="shared" si="27"/>
        <v>0.00</v>
      </c>
    </row>
    <row r="630" spans="7:9">
      <c r="G630" t="str">
        <f t="shared" si="26"/>
        <v>Y</v>
      </c>
      <c r="I630" s="65" t="str">
        <f t="shared" si="27"/>
        <v>0.00</v>
      </c>
    </row>
    <row r="631" spans="7:9">
      <c r="G631" t="str">
        <f t="shared" si="26"/>
        <v>Y</v>
      </c>
      <c r="I631" s="65" t="str">
        <f t="shared" si="27"/>
        <v>0.00</v>
      </c>
    </row>
    <row r="632" spans="7:9">
      <c r="G632" t="str">
        <f t="shared" si="26"/>
        <v>Y</v>
      </c>
      <c r="I632" s="65" t="str">
        <f t="shared" si="27"/>
        <v>0.00</v>
      </c>
    </row>
    <row r="633" spans="7:9">
      <c r="G633" t="str">
        <f t="shared" si="26"/>
        <v>Y</v>
      </c>
      <c r="I633" s="65" t="str">
        <f t="shared" si="27"/>
        <v>0.00</v>
      </c>
    </row>
    <row r="634" spans="7:9">
      <c r="G634" t="str">
        <f t="shared" si="26"/>
        <v>Y</v>
      </c>
      <c r="I634" s="65" t="str">
        <f t="shared" si="27"/>
        <v>0.00</v>
      </c>
    </row>
    <row r="635" spans="7:9">
      <c r="G635" t="str">
        <f t="shared" si="26"/>
        <v>Y</v>
      </c>
      <c r="I635" s="65" t="str">
        <f t="shared" si="27"/>
        <v>0.00</v>
      </c>
    </row>
    <row r="636" spans="7:9">
      <c r="G636" t="str">
        <f t="shared" si="26"/>
        <v>Y</v>
      </c>
      <c r="I636" s="65" t="str">
        <f t="shared" si="27"/>
        <v>0.00</v>
      </c>
    </row>
    <row r="637" spans="7:9">
      <c r="G637" t="str">
        <f t="shared" si="26"/>
        <v>Y</v>
      </c>
      <c r="I637" s="65" t="str">
        <f t="shared" si="27"/>
        <v>0.00</v>
      </c>
    </row>
    <row r="638" spans="7:9">
      <c r="G638" t="str">
        <f t="shared" si="26"/>
        <v>Y</v>
      </c>
      <c r="I638" s="65" t="str">
        <f t="shared" si="27"/>
        <v>0.00</v>
      </c>
    </row>
    <row r="639" spans="7:9">
      <c r="G639" t="str">
        <f t="shared" si="26"/>
        <v>Y</v>
      </c>
      <c r="I639" s="65" t="str">
        <f t="shared" si="27"/>
        <v>0.00</v>
      </c>
    </row>
    <row r="640" spans="7:9">
      <c r="G640" t="str">
        <f t="shared" si="26"/>
        <v>Y</v>
      </c>
      <c r="I640" s="65" t="str">
        <f t="shared" si="27"/>
        <v>0.00</v>
      </c>
    </row>
    <row r="641" spans="7:9">
      <c r="G641" t="str">
        <f t="shared" si="26"/>
        <v>Y</v>
      </c>
      <c r="I641" s="65" t="str">
        <f t="shared" si="27"/>
        <v>0.00</v>
      </c>
    </row>
    <row r="642" spans="7:9">
      <c r="G642" t="str">
        <f t="shared" si="26"/>
        <v>Y</v>
      </c>
      <c r="I642" s="65" t="str">
        <f t="shared" si="27"/>
        <v>0.00</v>
      </c>
    </row>
    <row r="643" spans="7:9">
      <c r="G643" t="str">
        <f t="shared" si="26"/>
        <v>Y</v>
      </c>
      <c r="I643" s="65" t="str">
        <f t="shared" si="27"/>
        <v>0.00</v>
      </c>
    </row>
    <row r="644" spans="7:9">
      <c r="G644" t="str">
        <f t="shared" si="26"/>
        <v>Y</v>
      </c>
      <c r="I644" s="65" t="str">
        <f t="shared" si="27"/>
        <v>0.00</v>
      </c>
    </row>
    <row r="645" spans="7:9">
      <c r="G645" t="str">
        <f t="shared" si="26"/>
        <v>Y</v>
      </c>
      <c r="I645" s="65" t="str">
        <f t="shared" si="27"/>
        <v>0.00</v>
      </c>
    </row>
    <row r="646" spans="7:9">
      <c r="G646" t="str">
        <f t="shared" si="26"/>
        <v>Y</v>
      </c>
      <c r="I646" s="65" t="str">
        <f t="shared" si="27"/>
        <v>0.00</v>
      </c>
    </row>
    <row r="647" spans="7:9">
      <c r="G647" t="str">
        <f t="shared" si="26"/>
        <v>Y</v>
      </c>
      <c r="I647" s="65" t="str">
        <f t="shared" si="27"/>
        <v>0.00</v>
      </c>
    </row>
    <row r="648" spans="7:9">
      <c r="G648" t="str">
        <f t="shared" si="26"/>
        <v>Y</v>
      </c>
      <c r="I648" s="65" t="str">
        <f t="shared" si="27"/>
        <v>0.00</v>
      </c>
    </row>
    <row r="649" spans="7:9">
      <c r="G649" t="str">
        <f t="shared" si="26"/>
        <v>Y</v>
      </c>
      <c r="I649" s="65" t="str">
        <f t="shared" si="27"/>
        <v>0.00</v>
      </c>
    </row>
    <row r="650" spans="7:9">
      <c r="G650" t="str">
        <f t="shared" si="26"/>
        <v>Y</v>
      </c>
      <c r="I650" s="65" t="str">
        <f t="shared" si="27"/>
        <v>0.00</v>
      </c>
    </row>
    <row r="651" spans="7:9">
      <c r="G651" t="str">
        <f t="shared" si="26"/>
        <v>Y</v>
      </c>
      <c r="I651" s="65" t="str">
        <f t="shared" si="27"/>
        <v>0.00</v>
      </c>
    </row>
    <row r="652" spans="7:9">
      <c r="G652" t="str">
        <f t="shared" si="26"/>
        <v>Y</v>
      </c>
      <c r="I652" s="65" t="str">
        <f t="shared" si="27"/>
        <v>0.00</v>
      </c>
    </row>
    <row r="653" spans="7:9">
      <c r="G653" t="str">
        <f t="shared" si="26"/>
        <v>Y</v>
      </c>
      <c r="I653" s="65" t="str">
        <f t="shared" si="27"/>
        <v>0.00</v>
      </c>
    </row>
    <row r="654" spans="7:9">
      <c r="G654" t="str">
        <f t="shared" si="26"/>
        <v>Y</v>
      </c>
      <c r="I654" s="65" t="str">
        <f t="shared" si="27"/>
        <v>0.00</v>
      </c>
    </row>
    <row r="655" spans="7:9">
      <c r="G655" t="str">
        <f t="shared" si="26"/>
        <v>Y</v>
      </c>
      <c r="I655" s="65" t="str">
        <f t="shared" si="27"/>
        <v>0.00</v>
      </c>
    </row>
    <row r="656" spans="7:9">
      <c r="G656" t="str">
        <f t="shared" si="26"/>
        <v>Y</v>
      </c>
      <c r="I656" s="65" t="str">
        <f t="shared" si="27"/>
        <v>0.00</v>
      </c>
    </row>
    <row r="657" spans="7:9">
      <c r="G657" t="str">
        <f t="shared" si="26"/>
        <v>Y</v>
      </c>
      <c r="I657" s="65" t="str">
        <f t="shared" si="27"/>
        <v>0.00</v>
      </c>
    </row>
    <row r="658" spans="7:9">
      <c r="G658" t="str">
        <f t="shared" si="26"/>
        <v>Y</v>
      </c>
      <c r="I658" s="65" t="str">
        <f t="shared" si="27"/>
        <v>0.00</v>
      </c>
    </row>
    <row r="659" spans="7:9">
      <c r="G659" t="str">
        <f t="shared" si="26"/>
        <v>Y</v>
      </c>
      <c r="I659" s="65" t="str">
        <f t="shared" si="27"/>
        <v>0.00</v>
      </c>
    </row>
    <row r="660" spans="7:9">
      <c r="G660" t="str">
        <f t="shared" si="26"/>
        <v>Y</v>
      </c>
      <c r="I660" s="65" t="str">
        <f t="shared" si="27"/>
        <v>0.00</v>
      </c>
    </row>
    <row r="661" spans="7:9">
      <c r="G661" t="str">
        <f t="shared" ref="G661:G724" si="28">IF(A674=E663,"Y","")</f>
        <v>Y</v>
      </c>
      <c r="I661" s="65" t="str">
        <f t="shared" ref="I661:I724" si="29">IF(G661="Y","0.00",B674)</f>
        <v>0.00</v>
      </c>
    </row>
    <row r="662" spans="7:9">
      <c r="G662" t="str">
        <f t="shared" si="28"/>
        <v>Y</v>
      </c>
      <c r="I662" s="65" t="str">
        <f t="shared" si="29"/>
        <v>0.00</v>
      </c>
    </row>
    <row r="663" spans="7:9">
      <c r="G663" t="str">
        <f t="shared" si="28"/>
        <v>Y</v>
      </c>
      <c r="I663" s="65" t="str">
        <f t="shared" si="29"/>
        <v>0.00</v>
      </c>
    </row>
    <row r="664" spans="7:9">
      <c r="G664" t="str">
        <f t="shared" si="28"/>
        <v>Y</v>
      </c>
      <c r="I664" s="65" t="str">
        <f t="shared" si="29"/>
        <v>0.00</v>
      </c>
    </row>
    <row r="665" spans="7:9">
      <c r="G665" t="str">
        <f t="shared" si="28"/>
        <v>Y</v>
      </c>
      <c r="I665" s="65" t="str">
        <f t="shared" si="29"/>
        <v>0.00</v>
      </c>
    </row>
    <row r="666" spans="7:9">
      <c r="G666" t="str">
        <f t="shared" si="28"/>
        <v>Y</v>
      </c>
      <c r="I666" s="65" t="str">
        <f t="shared" si="29"/>
        <v>0.00</v>
      </c>
    </row>
    <row r="667" spans="7:9">
      <c r="G667" t="str">
        <f t="shared" si="28"/>
        <v>Y</v>
      </c>
      <c r="I667" s="65" t="str">
        <f t="shared" si="29"/>
        <v>0.00</v>
      </c>
    </row>
    <row r="668" spans="7:9">
      <c r="G668" t="str">
        <f t="shared" si="28"/>
        <v>Y</v>
      </c>
      <c r="I668" s="65" t="str">
        <f t="shared" si="29"/>
        <v>0.00</v>
      </c>
    </row>
    <row r="669" spans="7:9">
      <c r="G669" t="str">
        <f t="shared" si="28"/>
        <v>Y</v>
      </c>
      <c r="I669" s="65" t="str">
        <f t="shared" si="29"/>
        <v>0.00</v>
      </c>
    </row>
    <row r="670" spans="7:9">
      <c r="G670" t="str">
        <f t="shared" si="28"/>
        <v>Y</v>
      </c>
      <c r="I670" s="65" t="str">
        <f t="shared" si="29"/>
        <v>0.00</v>
      </c>
    </row>
    <row r="671" spans="7:9">
      <c r="G671" t="str">
        <f t="shared" si="28"/>
        <v>Y</v>
      </c>
      <c r="I671" s="65" t="str">
        <f t="shared" si="29"/>
        <v>0.00</v>
      </c>
    </row>
    <row r="672" spans="7:9">
      <c r="G672" t="str">
        <f t="shared" si="28"/>
        <v>Y</v>
      </c>
      <c r="I672" s="65" t="str">
        <f t="shared" si="29"/>
        <v>0.00</v>
      </c>
    </row>
    <row r="673" spans="7:9">
      <c r="G673" t="str">
        <f t="shared" si="28"/>
        <v>Y</v>
      </c>
      <c r="I673" s="65" t="str">
        <f t="shared" si="29"/>
        <v>0.00</v>
      </c>
    </row>
    <row r="674" spans="7:9">
      <c r="G674" t="str">
        <f t="shared" si="28"/>
        <v>Y</v>
      </c>
      <c r="I674" s="65" t="str">
        <f t="shared" si="29"/>
        <v>0.00</v>
      </c>
    </row>
    <row r="675" spans="7:9">
      <c r="G675" t="str">
        <f t="shared" si="28"/>
        <v>Y</v>
      </c>
      <c r="I675" s="65" t="str">
        <f t="shared" si="29"/>
        <v>0.00</v>
      </c>
    </row>
    <row r="676" spans="7:9">
      <c r="G676" t="str">
        <f t="shared" si="28"/>
        <v>Y</v>
      </c>
      <c r="I676" s="65" t="str">
        <f t="shared" si="29"/>
        <v>0.00</v>
      </c>
    </row>
    <row r="677" spans="7:9">
      <c r="G677" t="str">
        <f t="shared" si="28"/>
        <v>Y</v>
      </c>
      <c r="I677" s="65" t="str">
        <f t="shared" si="29"/>
        <v>0.00</v>
      </c>
    </row>
    <row r="678" spans="7:9">
      <c r="G678" t="str">
        <f t="shared" si="28"/>
        <v>Y</v>
      </c>
      <c r="I678" s="65" t="str">
        <f t="shared" si="29"/>
        <v>0.00</v>
      </c>
    </row>
    <row r="679" spans="7:9">
      <c r="G679" t="str">
        <f t="shared" si="28"/>
        <v>Y</v>
      </c>
      <c r="I679" s="65" t="str">
        <f t="shared" si="29"/>
        <v>0.00</v>
      </c>
    </row>
    <row r="680" spans="7:9">
      <c r="G680" t="str">
        <f t="shared" si="28"/>
        <v>Y</v>
      </c>
      <c r="I680" s="65" t="str">
        <f t="shared" si="29"/>
        <v>0.00</v>
      </c>
    </row>
    <row r="681" spans="7:9">
      <c r="G681" t="str">
        <f t="shared" si="28"/>
        <v>Y</v>
      </c>
      <c r="I681" s="65" t="str">
        <f t="shared" si="29"/>
        <v>0.00</v>
      </c>
    </row>
    <row r="682" spans="7:9">
      <c r="G682" t="str">
        <f t="shared" si="28"/>
        <v>Y</v>
      </c>
      <c r="I682" s="65" t="str">
        <f t="shared" si="29"/>
        <v>0.00</v>
      </c>
    </row>
    <row r="683" spans="7:9">
      <c r="G683" t="str">
        <f t="shared" si="28"/>
        <v>Y</v>
      </c>
      <c r="I683" s="65" t="str">
        <f t="shared" si="29"/>
        <v>0.00</v>
      </c>
    </row>
    <row r="684" spans="7:9">
      <c r="G684" t="str">
        <f t="shared" si="28"/>
        <v>Y</v>
      </c>
      <c r="I684" s="65" t="str">
        <f t="shared" si="29"/>
        <v>0.00</v>
      </c>
    </row>
    <row r="685" spans="7:9">
      <c r="G685" t="str">
        <f t="shared" si="28"/>
        <v>Y</v>
      </c>
      <c r="I685" s="65" t="str">
        <f t="shared" si="29"/>
        <v>0.00</v>
      </c>
    </row>
    <row r="686" spans="7:9">
      <c r="G686" t="str">
        <f t="shared" si="28"/>
        <v>Y</v>
      </c>
      <c r="I686" s="65" t="str">
        <f t="shared" si="29"/>
        <v>0.00</v>
      </c>
    </row>
    <row r="687" spans="7:9">
      <c r="G687" t="str">
        <f t="shared" si="28"/>
        <v>Y</v>
      </c>
      <c r="I687" s="65" t="str">
        <f t="shared" si="29"/>
        <v>0.00</v>
      </c>
    </row>
    <row r="688" spans="7:9">
      <c r="G688" t="str">
        <f t="shared" si="28"/>
        <v>Y</v>
      </c>
      <c r="I688" s="65" t="str">
        <f t="shared" si="29"/>
        <v>0.00</v>
      </c>
    </row>
    <row r="689" spans="7:9">
      <c r="G689" t="str">
        <f t="shared" si="28"/>
        <v>Y</v>
      </c>
      <c r="I689" s="65" t="str">
        <f t="shared" si="29"/>
        <v>0.00</v>
      </c>
    </row>
    <row r="690" spans="7:9">
      <c r="G690" t="str">
        <f t="shared" si="28"/>
        <v>Y</v>
      </c>
      <c r="I690" s="65" t="str">
        <f t="shared" si="29"/>
        <v>0.00</v>
      </c>
    </row>
    <row r="691" spans="7:9">
      <c r="G691" t="str">
        <f t="shared" si="28"/>
        <v>Y</v>
      </c>
      <c r="I691" s="65" t="str">
        <f t="shared" si="29"/>
        <v>0.00</v>
      </c>
    </row>
    <row r="692" spans="7:9">
      <c r="G692" t="str">
        <f t="shared" si="28"/>
        <v>Y</v>
      </c>
      <c r="I692" s="65" t="str">
        <f t="shared" si="29"/>
        <v>0.00</v>
      </c>
    </row>
    <row r="693" spans="7:9">
      <c r="G693" t="str">
        <f t="shared" si="28"/>
        <v>Y</v>
      </c>
      <c r="I693" s="65" t="str">
        <f t="shared" si="29"/>
        <v>0.00</v>
      </c>
    </row>
    <row r="694" spans="7:9">
      <c r="G694" t="str">
        <f t="shared" si="28"/>
        <v>Y</v>
      </c>
      <c r="I694" s="65" t="str">
        <f t="shared" si="29"/>
        <v>0.00</v>
      </c>
    </row>
    <row r="695" spans="7:9">
      <c r="G695" t="str">
        <f t="shared" si="28"/>
        <v>Y</v>
      </c>
      <c r="I695" s="65" t="str">
        <f t="shared" si="29"/>
        <v>0.00</v>
      </c>
    </row>
    <row r="696" spans="7:9">
      <c r="G696" t="str">
        <f t="shared" si="28"/>
        <v>Y</v>
      </c>
      <c r="I696" s="65" t="str">
        <f t="shared" si="29"/>
        <v>0.00</v>
      </c>
    </row>
    <row r="697" spans="7:9">
      <c r="G697" t="str">
        <f t="shared" si="28"/>
        <v>Y</v>
      </c>
      <c r="I697" s="65" t="str">
        <f t="shared" si="29"/>
        <v>0.00</v>
      </c>
    </row>
    <row r="698" spans="7:9">
      <c r="G698" t="str">
        <f t="shared" si="28"/>
        <v>Y</v>
      </c>
      <c r="I698" s="65" t="str">
        <f t="shared" si="29"/>
        <v>0.00</v>
      </c>
    </row>
    <row r="699" spans="7:9">
      <c r="G699" t="str">
        <f t="shared" si="28"/>
        <v>Y</v>
      </c>
      <c r="I699" s="65" t="str">
        <f t="shared" si="29"/>
        <v>0.00</v>
      </c>
    </row>
    <row r="700" spans="7:9">
      <c r="G700" t="str">
        <f t="shared" si="28"/>
        <v>Y</v>
      </c>
      <c r="I700" s="65" t="str">
        <f t="shared" si="29"/>
        <v>0.00</v>
      </c>
    </row>
    <row r="701" spans="7:9">
      <c r="G701" t="str">
        <f t="shared" si="28"/>
        <v>Y</v>
      </c>
      <c r="I701" s="65" t="str">
        <f t="shared" si="29"/>
        <v>0.00</v>
      </c>
    </row>
    <row r="702" spans="7:9">
      <c r="G702" t="str">
        <f t="shared" si="28"/>
        <v>Y</v>
      </c>
      <c r="I702" s="65" t="str">
        <f t="shared" si="29"/>
        <v>0.00</v>
      </c>
    </row>
    <row r="703" spans="7:9">
      <c r="G703" t="str">
        <f t="shared" si="28"/>
        <v>Y</v>
      </c>
      <c r="I703" s="65" t="str">
        <f t="shared" si="29"/>
        <v>0.00</v>
      </c>
    </row>
    <row r="704" spans="7:9">
      <c r="G704" t="str">
        <f t="shared" si="28"/>
        <v>Y</v>
      </c>
      <c r="I704" s="65" t="str">
        <f t="shared" si="29"/>
        <v>0.00</v>
      </c>
    </row>
    <row r="705" spans="7:9">
      <c r="G705" t="str">
        <f t="shared" si="28"/>
        <v>Y</v>
      </c>
      <c r="I705" s="65" t="str">
        <f t="shared" si="29"/>
        <v>0.00</v>
      </c>
    </row>
    <row r="706" spans="7:9">
      <c r="G706" t="str">
        <f t="shared" si="28"/>
        <v>Y</v>
      </c>
      <c r="I706" s="65" t="str">
        <f t="shared" si="29"/>
        <v>0.00</v>
      </c>
    </row>
    <row r="707" spans="7:9">
      <c r="G707" t="str">
        <f t="shared" si="28"/>
        <v>Y</v>
      </c>
      <c r="I707" s="65" t="str">
        <f t="shared" si="29"/>
        <v>0.00</v>
      </c>
    </row>
    <row r="708" spans="7:9">
      <c r="G708" t="str">
        <f t="shared" si="28"/>
        <v>Y</v>
      </c>
      <c r="I708" s="65" t="str">
        <f t="shared" si="29"/>
        <v>0.00</v>
      </c>
    </row>
    <row r="709" spans="7:9">
      <c r="G709" t="str">
        <f t="shared" si="28"/>
        <v>Y</v>
      </c>
      <c r="I709" s="65" t="str">
        <f t="shared" si="29"/>
        <v>0.00</v>
      </c>
    </row>
    <row r="710" spans="7:9">
      <c r="G710" t="str">
        <f t="shared" si="28"/>
        <v>Y</v>
      </c>
      <c r="I710" s="65" t="str">
        <f t="shared" si="29"/>
        <v>0.00</v>
      </c>
    </row>
    <row r="711" spans="7:9">
      <c r="G711" t="str">
        <f t="shared" si="28"/>
        <v>Y</v>
      </c>
      <c r="I711" s="65" t="str">
        <f t="shared" si="29"/>
        <v>0.00</v>
      </c>
    </row>
    <row r="712" spans="7:9">
      <c r="G712" t="str">
        <f t="shared" si="28"/>
        <v>Y</v>
      </c>
      <c r="I712" s="65" t="str">
        <f t="shared" si="29"/>
        <v>0.00</v>
      </c>
    </row>
    <row r="713" spans="7:9">
      <c r="G713" t="str">
        <f t="shared" si="28"/>
        <v>Y</v>
      </c>
      <c r="I713" s="65" t="str">
        <f t="shared" si="29"/>
        <v>0.00</v>
      </c>
    </row>
    <row r="714" spans="7:9">
      <c r="G714" t="str">
        <f t="shared" si="28"/>
        <v>Y</v>
      </c>
      <c r="I714" s="65" t="str">
        <f t="shared" si="29"/>
        <v>0.00</v>
      </c>
    </row>
    <row r="715" spans="7:9">
      <c r="G715" t="str">
        <f t="shared" si="28"/>
        <v>Y</v>
      </c>
      <c r="I715" s="65" t="str">
        <f t="shared" si="29"/>
        <v>0.00</v>
      </c>
    </row>
    <row r="716" spans="7:9">
      <c r="G716" t="str">
        <f t="shared" si="28"/>
        <v>Y</v>
      </c>
      <c r="I716" s="65" t="str">
        <f t="shared" si="29"/>
        <v>0.00</v>
      </c>
    </row>
    <row r="717" spans="7:9">
      <c r="G717" t="str">
        <f t="shared" si="28"/>
        <v>Y</v>
      </c>
      <c r="I717" s="65" t="str">
        <f t="shared" si="29"/>
        <v>0.00</v>
      </c>
    </row>
    <row r="718" spans="7:9">
      <c r="G718" t="str">
        <f t="shared" si="28"/>
        <v>Y</v>
      </c>
      <c r="I718" s="65" t="str">
        <f t="shared" si="29"/>
        <v>0.00</v>
      </c>
    </row>
    <row r="719" spans="7:9">
      <c r="G719" t="str">
        <f t="shared" si="28"/>
        <v>Y</v>
      </c>
      <c r="I719" s="65" t="str">
        <f t="shared" si="29"/>
        <v>0.00</v>
      </c>
    </row>
    <row r="720" spans="7:9">
      <c r="G720" t="str">
        <f t="shared" si="28"/>
        <v>Y</v>
      </c>
      <c r="I720" s="65" t="str">
        <f t="shared" si="29"/>
        <v>0.00</v>
      </c>
    </row>
    <row r="721" spans="7:9">
      <c r="G721" t="str">
        <f t="shared" si="28"/>
        <v>Y</v>
      </c>
      <c r="I721" s="65" t="str">
        <f t="shared" si="29"/>
        <v>0.00</v>
      </c>
    </row>
    <row r="722" spans="7:9">
      <c r="G722" t="str">
        <f t="shared" si="28"/>
        <v>Y</v>
      </c>
      <c r="I722" s="65" t="str">
        <f t="shared" si="29"/>
        <v>0.00</v>
      </c>
    </row>
    <row r="723" spans="7:9">
      <c r="G723" t="str">
        <f t="shared" si="28"/>
        <v>Y</v>
      </c>
      <c r="I723" s="65" t="str">
        <f t="shared" si="29"/>
        <v>0.00</v>
      </c>
    </row>
    <row r="724" spans="7:9">
      <c r="G724" t="str">
        <f t="shared" si="28"/>
        <v>Y</v>
      </c>
      <c r="I724" s="65" t="str">
        <f t="shared" si="29"/>
        <v>0.00</v>
      </c>
    </row>
    <row r="725" spans="7:9">
      <c r="G725" t="str">
        <f t="shared" ref="G725:G788" si="30">IF(A738=E727,"Y","")</f>
        <v>Y</v>
      </c>
      <c r="I725" s="65" t="str">
        <f t="shared" ref="I725:I788" si="31">IF(G725="Y","0.00",B738)</f>
        <v>0.00</v>
      </c>
    </row>
    <row r="726" spans="7:9">
      <c r="G726" t="str">
        <f t="shared" si="30"/>
        <v>Y</v>
      </c>
      <c r="I726" s="65" t="str">
        <f t="shared" si="31"/>
        <v>0.00</v>
      </c>
    </row>
    <row r="727" spans="7:9">
      <c r="G727" t="str">
        <f t="shared" si="30"/>
        <v>Y</v>
      </c>
      <c r="I727" s="65" t="str">
        <f t="shared" si="31"/>
        <v>0.00</v>
      </c>
    </row>
    <row r="728" spans="7:9">
      <c r="G728" t="str">
        <f t="shared" si="30"/>
        <v>Y</v>
      </c>
      <c r="I728" s="65" t="str">
        <f t="shared" si="31"/>
        <v>0.00</v>
      </c>
    </row>
    <row r="729" spans="7:9">
      <c r="G729" t="str">
        <f t="shared" si="30"/>
        <v>Y</v>
      </c>
      <c r="I729" s="65" t="str">
        <f t="shared" si="31"/>
        <v>0.00</v>
      </c>
    </row>
    <row r="730" spans="7:9">
      <c r="G730" t="str">
        <f t="shared" si="30"/>
        <v>Y</v>
      </c>
      <c r="I730" s="65" t="str">
        <f t="shared" si="31"/>
        <v>0.00</v>
      </c>
    </row>
    <row r="731" spans="7:9">
      <c r="G731" t="str">
        <f t="shared" si="30"/>
        <v>Y</v>
      </c>
      <c r="I731" s="65" t="str">
        <f t="shared" si="31"/>
        <v>0.00</v>
      </c>
    </row>
    <row r="732" spans="7:9">
      <c r="G732" t="str">
        <f t="shared" si="30"/>
        <v>Y</v>
      </c>
      <c r="I732" s="65" t="str">
        <f t="shared" si="31"/>
        <v>0.00</v>
      </c>
    </row>
    <row r="733" spans="7:9">
      <c r="G733" t="str">
        <f t="shared" si="30"/>
        <v>Y</v>
      </c>
      <c r="I733" s="65" t="str">
        <f t="shared" si="31"/>
        <v>0.00</v>
      </c>
    </row>
    <row r="734" spans="7:9">
      <c r="G734" t="str">
        <f t="shared" si="30"/>
        <v>Y</v>
      </c>
      <c r="I734" s="65" t="str">
        <f t="shared" si="31"/>
        <v>0.00</v>
      </c>
    </row>
    <row r="735" spans="7:9">
      <c r="G735" t="str">
        <f t="shared" si="30"/>
        <v>Y</v>
      </c>
      <c r="I735" s="65" t="str">
        <f t="shared" si="31"/>
        <v>0.00</v>
      </c>
    </row>
    <row r="736" spans="7:9">
      <c r="G736" t="str">
        <f t="shared" si="30"/>
        <v>Y</v>
      </c>
      <c r="I736" s="65" t="str">
        <f t="shared" si="31"/>
        <v>0.00</v>
      </c>
    </row>
    <row r="737" spans="7:9">
      <c r="G737" t="str">
        <f t="shared" si="30"/>
        <v>Y</v>
      </c>
      <c r="I737" s="65" t="str">
        <f t="shared" si="31"/>
        <v>0.00</v>
      </c>
    </row>
    <row r="738" spans="7:9">
      <c r="G738" t="str">
        <f t="shared" si="30"/>
        <v>Y</v>
      </c>
      <c r="I738" s="65" t="str">
        <f t="shared" si="31"/>
        <v>0.00</v>
      </c>
    </row>
    <row r="739" spans="7:9">
      <c r="G739" t="str">
        <f t="shared" si="30"/>
        <v>Y</v>
      </c>
      <c r="I739" s="65" t="str">
        <f t="shared" si="31"/>
        <v>0.00</v>
      </c>
    </row>
    <row r="740" spans="7:9">
      <c r="G740" t="str">
        <f t="shared" si="30"/>
        <v>Y</v>
      </c>
      <c r="I740" s="65" t="str">
        <f t="shared" si="31"/>
        <v>0.00</v>
      </c>
    </row>
    <row r="741" spans="7:9">
      <c r="G741" t="str">
        <f t="shared" si="30"/>
        <v>Y</v>
      </c>
      <c r="I741" s="65" t="str">
        <f t="shared" si="31"/>
        <v>0.00</v>
      </c>
    </row>
    <row r="742" spans="7:9">
      <c r="G742" t="str">
        <f t="shared" si="30"/>
        <v>Y</v>
      </c>
      <c r="I742" s="65" t="str">
        <f t="shared" si="31"/>
        <v>0.00</v>
      </c>
    </row>
    <row r="743" spans="7:9">
      <c r="G743" t="str">
        <f t="shared" si="30"/>
        <v>Y</v>
      </c>
      <c r="I743" s="65" t="str">
        <f t="shared" si="31"/>
        <v>0.00</v>
      </c>
    </row>
    <row r="744" spans="7:9">
      <c r="G744" t="str">
        <f t="shared" si="30"/>
        <v>Y</v>
      </c>
      <c r="I744" s="65" t="str">
        <f t="shared" si="31"/>
        <v>0.00</v>
      </c>
    </row>
    <row r="745" spans="7:9">
      <c r="G745" t="str">
        <f t="shared" si="30"/>
        <v>Y</v>
      </c>
      <c r="I745" s="65" t="str">
        <f t="shared" si="31"/>
        <v>0.00</v>
      </c>
    </row>
    <row r="746" spans="7:9">
      <c r="G746" t="str">
        <f t="shared" si="30"/>
        <v>Y</v>
      </c>
      <c r="I746" s="65" t="str">
        <f t="shared" si="31"/>
        <v>0.00</v>
      </c>
    </row>
    <row r="747" spans="7:9">
      <c r="G747" t="str">
        <f t="shared" si="30"/>
        <v>Y</v>
      </c>
      <c r="I747" s="65" t="str">
        <f t="shared" si="31"/>
        <v>0.00</v>
      </c>
    </row>
    <row r="748" spans="7:9">
      <c r="G748" t="str">
        <f t="shared" si="30"/>
        <v>Y</v>
      </c>
      <c r="I748" s="65" t="str">
        <f t="shared" si="31"/>
        <v>0.00</v>
      </c>
    </row>
    <row r="749" spans="7:9">
      <c r="G749" t="str">
        <f t="shared" si="30"/>
        <v>Y</v>
      </c>
      <c r="I749" s="65" t="str">
        <f t="shared" si="31"/>
        <v>0.00</v>
      </c>
    </row>
    <row r="750" spans="7:9">
      <c r="G750" t="str">
        <f t="shared" si="30"/>
        <v>Y</v>
      </c>
      <c r="I750" s="65" t="str">
        <f t="shared" si="31"/>
        <v>0.00</v>
      </c>
    </row>
    <row r="751" spans="7:9">
      <c r="G751" t="str">
        <f t="shared" si="30"/>
        <v>Y</v>
      </c>
      <c r="I751" s="65" t="str">
        <f t="shared" si="31"/>
        <v>0.00</v>
      </c>
    </row>
    <row r="752" spans="7:9">
      <c r="G752" t="str">
        <f t="shared" si="30"/>
        <v>Y</v>
      </c>
      <c r="I752" s="65" t="str">
        <f t="shared" si="31"/>
        <v>0.00</v>
      </c>
    </row>
    <row r="753" spans="7:9">
      <c r="G753" t="str">
        <f t="shared" si="30"/>
        <v>Y</v>
      </c>
      <c r="I753" s="65" t="str">
        <f t="shared" si="31"/>
        <v>0.00</v>
      </c>
    </row>
    <row r="754" spans="7:9">
      <c r="G754" t="str">
        <f t="shared" si="30"/>
        <v>Y</v>
      </c>
      <c r="I754" s="65" t="str">
        <f t="shared" si="31"/>
        <v>0.00</v>
      </c>
    </row>
    <row r="755" spans="7:9">
      <c r="G755" t="str">
        <f t="shared" si="30"/>
        <v>Y</v>
      </c>
      <c r="I755" s="65" t="str">
        <f t="shared" si="31"/>
        <v>0.00</v>
      </c>
    </row>
    <row r="756" spans="7:9">
      <c r="G756" t="str">
        <f t="shared" si="30"/>
        <v>Y</v>
      </c>
      <c r="I756" s="65" t="str">
        <f t="shared" si="31"/>
        <v>0.00</v>
      </c>
    </row>
    <row r="757" spans="7:9">
      <c r="G757" t="str">
        <f t="shared" si="30"/>
        <v>Y</v>
      </c>
      <c r="I757" s="65" t="str">
        <f t="shared" si="31"/>
        <v>0.00</v>
      </c>
    </row>
    <row r="758" spans="7:9">
      <c r="G758" t="str">
        <f t="shared" si="30"/>
        <v>Y</v>
      </c>
      <c r="I758" s="65" t="str">
        <f t="shared" si="31"/>
        <v>0.00</v>
      </c>
    </row>
    <row r="759" spans="7:9">
      <c r="G759" t="str">
        <f t="shared" si="30"/>
        <v>Y</v>
      </c>
      <c r="I759" s="65" t="str">
        <f t="shared" si="31"/>
        <v>0.00</v>
      </c>
    </row>
    <row r="760" spans="7:9">
      <c r="G760" t="str">
        <f t="shared" si="30"/>
        <v>Y</v>
      </c>
      <c r="I760" s="65" t="str">
        <f t="shared" si="31"/>
        <v>0.00</v>
      </c>
    </row>
    <row r="761" spans="7:9">
      <c r="G761" t="str">
        <f t="shared" si="30"/>
        <v>Y</v>
      </c>
      <c r="I761" s="65" t="str">
        <f t="shared" si="31"/>
        <v>0.00</v>
      </c>
    </row>
    <row r="762" spans="7:9">
      <c r="G762" t="str">
        <f t="shared" si="30"/>
        <v>Y</v>
      </c>
      <c r="I762" s="65" t="str">
        <f t="shared" si="31"/>
        <v>0.00</v>
      </c>
    </row>
    <row r="763" spans="7:9">
      <c r="G763" t="str">
        <f t="shared" si="30"/>
        <v>Y</v>
      </c>
      <c r="I763" s="65" t="str">
        <f t="shared" si="31"/>
        <v>0.00</v>
      </c>
    </row>
    <row r="764" spans="7:9">
      <c r="G764" t="str">
        <f t="shared" si="30"/>
        <v>Y</v>
      </c>
      <c r="I764" s="65" t="str">
        <f t="shared" si="31"/>
        <v>0.00</v>
      </c>
    </row>
    <row r="765" spans="7:9">
      <c r="G765" t="str">
        <f t="shared" si="30"/>
        <v>Y</v>
      </c>
      <c r="I765" s="65" t="str">
        <f t="shared" si="31"/>
        <v>0.00</v>
      </c>
    </row>
    <row r="766" spans="7:9">
      <c r="G766" t="str">
        <f t="shared" si="30"/>
        <v>Y</v>
      </c>
      <c r="I766" s="65" t="str">
        <f t="shared" si="31"/>
        <v>0.00</v>
      </c>
    </row>
    <row r="767" spans="7:9">
      <c r="G767" t="str">
        <f t="shared" si="30"/>
        <v>Y</v>
      </c>
      <c r="I767" s="65" t="str">
        <f t="shared" si="31"/>
        <v>0.00</v>
      </c>
    </row>
    <row r="768" spans="7:9">
      <c r="G768" t="str">
        <f t="shared" si="30"/>
        <v>Y</v>
      </c>
      <c r="I768" s="65" t="str">
        <f t="shared" si="31"/>
        <v>0.00</v>
      </c>
    </row>
    <row r="769" spans="7:9">
      <c r="G769" t="str">
        <f t="shared" si="30"/>
        <v>Y</v>
      </c>
      <c r="I769" s="65" t="str">
        <f t="shared" si="31"/>
        <v>0.00</v>
      </c>
    </row>
    <row r="770" spans="7:9">
      <c r="G770" t="str">
        <f t="shared" si="30"/>
        <v>Y</v>
      </c>
      <c r="I770" s="65" t="str">
        <f t="shared" si="31"/>
        <v>0.00</v>
      </c>
    </row>
    <row r="771" spans="7:9">
      <c r="G771" t="str">
        <f t="shared" si="30"/>
        <v>Y</v>
      </c>
      <c r="I771" s="65" t="str">
        <f t="shared" si="31"/>
        <v>0.00</v>
      </c>
    </row>
    <row r="772" spans="7:9">
      <c r="G772" t="str">
        <f t="shared" si="30"/>
        <v>Y</v>
      </c>
      <c r="I772" s="65" t="str">
        <f t="shared" si="31"/>
        <v>0.00</v>
      </c>
    </row>
    <row r="773" spans="7:9">
      <c r="G773" t="str">
        <f t="shared" si="30"/>
        <v>Y</v>
      </c>
      <c r="I773" s="65" t="str">
        <f t="shared" si="31"/>
        <v>0.00</v>
      </c>
    </row>
    <row r="774" spans="7:9">
      <c r="G774" t="str">
        <f t="shared" si="30"/>
        <v>Y</v>
      </c>
      <c r="I774" s="65" t="str">
        <f t="shared" si="31"/>
        <v>0.00</v>
      </c>
    </row>
    <row r="775" spans="7:9">
      <c r="G775" t="str">
        <f t="shared" si="30"/>
        <v>Y</v>
      </c>
      <c r="I775" s="65" t="str">
        <f t="shared" si="31"/>
        <v>0.00</v>
      </c>
    </row>
    <row r="776" spans="7:9">
      <c r="G776" t="str">
        <f t="shared" si="30"/>
        <v>Y</v>
      </c>
      <c r="I776" s="65" t="str">
        <f t="shared" si="31"/>
        <v>0.00</v>
      </c>
    </row>
    <row r="777" spans="7:9">
      <c r="G777" t="str">
        <f t="shared" si="30"/>
        <v>Y</v>
      </c>
      <c r="I777" s="65" t="str">
        <f t="shared" si="31"/>
        <v>0.00</v>
      </c>
    </row>
    <row r="778" spans="7:9">
      <c r="G778" t="str">
        <f t="shared" si="30"/>
        <v>Y</v>
      </c>
      <c r="I778" s="65" t="str">
        <f t="shared" si="31"/>
        <v>0.00</v>
      </c>
    </row>
    <row r="779" spans="7:9">
      <c r="G779" t="str">
        <f t="shared" si="30"/>
        <v>Y</v>
      </c>
      <c r="I779" s="65" t="str">
        <f t="shared" si="31"/>
        <v>0.00</v>
      </c>
    </row>
    <row r="780" spans="7:9">
      <c r="G780" t="str">
        <f t="shared" si="30"/>
        <v>Y</v>
      </c>
      <c r="I780" s="65" t="str">
        <f t="shared" si="31"/>
        <v>0.00</v>
      </c>
    </row>
    <row r="781" spans="7:9">
      <c r="G781" t="str">
        <f t="shared" si="30"/>
        <v>Y</v>
      </c>
      <c r="I781" s="65" t="str">
        <f t="shared" si="31"/>
        <v>0.00</v>
      </c>
    </row>
    <row r="782" spans="7:9">
      <c r="G782" t="str">
        <f t="shared" si="30"/>
        <v>Y</v>
      </c>
      <c r="I782" s="65" t="str">
        <f t="shared" si="31"/>
        <v>0.00</v>
      </c>
    </row>
    <row r="783" spans="7:9">
      <c r="G783" t="str">
        <f t="shared" si="30"/>
        <v>Y</v>
      </c>
      <c r="I783" s="65" t="str">
        <f t="shared" si="31"/>
        <v>0.00</v>
      </c>
    </row>
    <row r="784" spans="7:9">
      <c r="G784" t="str">
        <f t="shared" si="30"/>
        <v>Y</v>
      </c>
      <c r="I784" s="65" t="str">
        <f t="shared" si="31"/>
        <v>0.00</v>
      </c>
    </row>
    <row r="785" spans="7:9">
      <c r="G785" t="str">
        <f t="shared" si="30"/>
        <v>Y</v>
      </c>
      <c r="I785" s="65" t="str">
        <f t="shared" si="31"/>
        <v>0.00</v>
      </c>
    </row>
    <row r="786" spans="7:9">
      <c r="G786" t="str">
        <f t="shared" si="30"/>
        <v>Y</v>
      </c>
      <c r="I786" s="65" t="str">
        <f t="shared" si="31"/>
        <v>0.00</v>
      </c>
    </row>
    <row r="787" spans="7:9">
      <c r="G787" t="str">
        <f t="shared" si="30"/>
        <v>Y</v>
      </c>
      <c r="I787" s="65" t="str">
        <f t="shared" si="31"/>
        <v>0.00</v>
      </c>
    </row>
    <row r="788" spans="7:9">
      <c r="G788" t="str">
        <f t="shared" si="30"/>
        <v>Y</v>
      </c>
      <c r="I788" s="65" t="str">
        <f t="shared" si="31"/>
        <v>0.00</v>
      </c>
    </row>
    <row r="789" spans="7:9">
      <c r="G789" t="str">
        <f t="shared" ref="G789:G852" si="32">IF(A802=E791,"Y","")</f>
        <v>Y</v>
      </c>
      <c r="I789" s="65" t="str">
        <f t="shared" ref="I789:I852" si="33">IF(G789="Y","0.00",B802)</f>
        <v>0.00</v>
      </c>
    </row>
    <row r="790" spans="7:9">
      <c r="G790" t="str">
        <f t="shared" si="32"/>
        <v>Y</v>
      </c>
      <c r="I790" s="65" t="str">
        <f t="shared" si="33"/>
        <v>0.00</v>
      </c>
    </row>
    <row r="791" spans="7:9">
      <c r="G791" t="str">
        <f t="shared" si="32"/>
        <v>Y</v>
      </c>
      <c r="I791" s="65" t="str">
        <f t="shared" si="33"/>
        <v>0.00</v>
      </c>
    </row>
    <row r="792" spans="7:9">
      <c r="G792" t="str">
        <f t="shared" si="32"/>
        <v>Y</v>
      </c>
      <c r="I792" s="65" t="str">
        <f t="shared" si="33"/>
        <v>0.00</v>
      </c>
    </row>
    <row r="793" spans="7:9">
      <c r="G793" t="str">
        <f t="shared" si="32"/>
        <v>Y</v>
      </c>
      <c r="I793" s="65" t="str">
        <f t="shared" si="33"/>
        <v>0.00</v>
      </c>
    </row>
    <row r="794" spans="7:9">
      <c r="G794" t="str">
        <f t="shared" si="32"/>
        <v>Y</v>
      </c>
      <c r="I794" s="65" t="str">
        <f t="shared" si="33"/>
        <v>0.00</v>
      </c>
    </row>
    <row r="795" spans="7:9">
      <c r="G795" t="str">
        <f t="shared" si="32"/>
        <v>Y</v>
      </c>
      <c r="I795" s="65" t="str">
        <f t="shared" si="33"/>
        <v>0.00</v>
      </c>
    </row>
    <row r="796" spans="7:9">
      <c r="G796" t="str">
        <f t="shared" si="32"/>
        <v>Y</v>
      </c>
      <c r="I796" s="65" t="str">
        <f t="shared" si="33"/>
        <v>0.00</v>
      </c>
    </row>
    <row r="797" spans="7:9">
      <c r="G797" t="str">
        <f t="shared" si="32"/>
        <v>Y</v>
      </c>
      <c r="I797" s="65" t="str">
        <f t="shared" si="33"/>
        <v>0.00</v>
      </c>
    </row>
    <row r="798" spans="7:9">
      <c r="G798" t="str">
        <f t="shared" si="32"/>
        <v>Y</v>
      </c>
      <c r="I798" s="65" t="str">
        <f t="shared" si="33"/>
        <v>0.00</v>
      </c>
    </row>
    <row r="799" spans="7:9">
      <c r="G799" t="str">
        <f t="shared" si="32"/>
        <v>Y</v>
      </c>
      <c r="I799" s="65" t="str">
        <f t="shared" si="33"/>
        <v>0.00</v>
      </c>
    </row>
    <row r="800" spans="7:9">
      <c r="G800" t="str">
        <f t="shared" si="32"/>
        <v>Y</v>
      </c>
      <c r="I800" s="65" t="str">
        <f t="shared" si="33"/>
        <v>0.00</v>
      </c>
    </row>
    <row r="801" spans="7:9">
      <c r="G801" t="str">
        <f t="shared" si="32"/>
        <v>Y</v>
      </c>
      <c r="I801" s="65" t="str">
        <f t="shared" si="33"/>
        <v>0.00</v>
      </c>
    </row>
    <row r="802" spans="7:9">
      <c r="G802" t="str">
        <f t="shared" si="32"/>
        <v>Y</v>
      </c>
      <c r="I802" s="65" t="str">
        <f t="shared" si="33"/>
        <v>0.00</v>
      </c>
    </row>
    <row r="803" spans="7:9">
      <c r="G803" t="str">
        <f t="shared" si="32"/>
        <v>Y</v>
      </c>
      <c r="I803" s="65" t="str">
        <f t="shared" si="33"/>
        <v>0.00</v>
      </c>
    </row>
    <row r="804" spans="7:9">
      <c r="G804" t="str">
        <f t="shared" si="32"/>
        <v>Y</v>
      </c>
      <c r="I804" s="65" t="str">
        <f t="shared" si="33"/>
        <v>0.00</v>
      </c>
    </row>
    <row r="805" spans="7:9">
      <c r="G805" t="str">
        <f t="shared" si="32"/>
        <v>Y</v>
      </c>
      <c r="I805" s="65" t="str">
        <f t="shared" si="33"/>
        <v>0.00</v>
      </c>
    </row>
    <row r="806" spans="7:9">
      <c r="G806" t="str">
        <f t="shared" si="32"/>
        <v>Y</v>
      </c>
      <c r="I806" s="65" t="str">
        <f t="shared" si="33"/>
        <v>0.00</v>
      </c>
    </row>
    <row r="807" spans="7:9">
      <c r="G807" t="str">
        <f t="shared" si="32"/>
        <v>Y</v>
      </c>
      <c r="I807" s="65" t="str">
        <f t="shared" si="33"/>
        <v>0.00</v>
      </c>
    </row>
    <row r="808" spans="7:9">
      <c r="G808" t="str">
        <f t="shared" si="32"/>
        <v>Y</v>
      </c>
      <c r="I808" s="65" t="str">
        <f t="shared" si="33"/>
        <v>0.00</v>
      </c>
    </row>
    <row r="809" spans="7:9">
      <c r="G809" t="str">
        <f t="shared" si="32"/>
        <v>Y</v>
      </c>
      <c r="I809" s="65" t="str">
        <f t="shared" si="33"/>
        <v>0.00</v>
      </c>
    </row>
    <row r="810" spans="7:9">
      <c r="G810" t="str">
        <f t="shared" si="32"/>
        <v>Y</v>
      </c>
      <c r="I810" s="65" t="str">
        <f t="shared" si="33"/>
        <v>0.00</v>
      </c>
    </row>
    <row r="811" spans="7:9">
      <c r="G811" t="str">
        <f t="shared" si="32"/>
        <v>Y</v>
      </c>
      <c r="I811" s="65" t="str">
        <f t="shared" si="33"/>
        <v>0.00</v>
      </c>
    </row>
    <row r="812" spans="7:9">
      <c r="G812" t="str">
        <f t="shared" si="32"/>
        <v>Y</v>
      </c>
      <c r="I812" s="65" t="str">
        <f t="shared" si="33"/>
        <v>0.00</v>
      </c>
    </row>
    <row r="813" spans="7:9">
      <c r="G813" t="str">
        <f t="shared" si="32"/>
        <v>Y</v>
      </c>
      <c r="I813" s="65" t="str">
        <f t="shared" si="33"/>
        <v>0.00</v>
      </c>
    </row>
    <row r="814" spans="7:9">
      <c r="G814" t="str">
        <f t="shared" si="32"/>
        <v>Y</v>
      </c>
      <c r="I814" s="65" t="str">
        <f t="shared" si="33"/>
        <v>0.00</v>
      </c>
    </row>
    <row r="815" spans="7:9">
      <c r="G815" t="str">
        <f t="shared" si="32"/>
        <v>Y</v>
      </c>
      <c r="I815" s="65" t="str">
        <f t="shared" si="33"/>
        <v>0.00</v>
      </c>
    </row>
    <row r="816" spans="7:9">
      <c r="G816" t="str">
        <f t="shared" si="32"/>
        <v>Y</v>
      </c>
      <c r="I816" s="65" t="str">
        <f t="shared" si="33"/>
        <v>0.00</v>
      </c>
    </row>
    <row r="817" spans="7:9">
      <c r="G817" t="str">
        <f t="shared" si="32"/>
        <v>Y</v>
      </c>
      <c r="I817" s="65" t="str">
        <f t="shared" si="33"/>
        <v>0.00</v>
      </c>
    </row>
    <row r="818" spans="7:9">
      <c r="G818" t="str">
        <f t="shared" si="32"/>
        <v>Y</v>
      </c>
      <c r="I818" s="65" t="str">
        <f t="shared" si="33"/>
        <v>0.00</v>
      </c>
    </row>
    <row r="819" spans="7:9">
      <c r="G819" t="str">
        <f t="shared" si="32"/>
        <v>Y</v>
      </c>
      <c r="I819" s="65" t="str">
        <f t="shared" si="33"/>
        <v>0.00</v>
      </c>
    </row>
    <row r="820" spans="7:9">
      <c r="G820" t="str">
        <f t="shared" si="32"/>
        <v>Y</v>
      </c>
      <c r="I820" s="65" t="str">
        <f t="shared" si="33"/>
        <v>0.00</v>
      </c>
    </row>
    <row r="821" spans="7:9">
      <c r="G821" t="str">
        <f t="shared" si="32"/>
        <v>Y</v>
      </c>
      <c r="I821" s="65" t="str">
        <f t="shared" si="33"/>
        <v>0.00</v>
      </c>
    </row>
    <row r="822" spans="7:9">
      <c r="G822" t="str">
        <f t="shared" si="32"/>
        <v>Y</v>
      </c>
      <c r="I822" s="65" t="str">
        <f t="shared" si="33"/>
        <v>0.00</v>
      </c>
    </row>
    <row r="823" spans="7:9">
      <c r="G823" t="str">
        <f t="shared" si="32"/>
        <v>Y</v>
      </c>
      <c r="I823" s="65" t="str">
        <f t="shared" si="33"/>
        <v>0.00</v>
      </c>
    </row>
    <row r="824" spans="7:9">
      <c r="G824" t="str">
        <f t="shared" si="32"/>
        <v>Y</v>
      </c>
      <c r="I824" s="65" t="str">
        <f t="shared" si="33"/>
        <v>0.00</v>
      </c>
    </row>
    <row r="825" spans="7:9">
      <c r="G825" t="str">
        <f t="shared" si="32"/>
        <v>Y</v>
      </c>
      <c r="I825" s="65" t="str">
        <f t="shared" si="33"/>
        <v>0.00</v>
      </c>
    </row>
    <row r="826" spans="7:9">
      <c r="G826" t="str">
        <f t="shared" si="32"/>
        <v>Y</v>
      </c>
      <c r="I826" s="65" t="str">
        <f t="shared" si="33"/>
        <v>0.00</v>
      </c>
    </row>
    <row r="827" spans="7:9">
      <c r="G827" t="str">
        <f t="shared" si="32"/>
        <v>Y</v>
      </c>
      <c r="I827" s="65" t="str">
        <f t="shared" si="33"/>
        <v>0.00</v>
      </c>
    </row>
    <row r="828" spans="7:9">
      <c r="G828" t="str">
        <f t="shared" si="32"/>
        <v>Y</v>
      </c>
      <c r="I828" s="65" t="str">
        <f t="shared" si="33"/>
        <v>0.00</v>
      </c>
    </row>
    <row r="829" spans="7:9">
      <c r="G829" t="str">
        <f t="shared" si="32"/>
        <v>Y</v>
      </c>
      <c r="I829" s="65" t="str">
        <f t="shared" si="33"/>
        <v>0.00</v>
      </c>
    </row>
    <row r="830" spans="7:9">
      <c r="G830" t="str">
        <f t="shared" si="32"/>
        <v>Y</v>
      </c>
      <c r="I830" s="65" t="str">
        <f t="shared" si="33"/>
        <v>0.00</v>
      </c>
    </row>
    <row r="831" spans="7:9">
      <c r="G831" t="str">
        <f t="shared" si="32"/>
        <v>Y</v>
      </c>
      <c r="I831" s="65" t="str">
        <f t="shared" si="33"/>
        <v>0.00</v>
      </c>
    </row>
    <row r="832" spans="7:9">
      <c r="G832" t="str">
        <f t="shared" si="32"/>
        <v>Y</v>
      </c>
      <c r="I832" s="65" t="str">
        <f t="shared" si="33"/>
        <v>0.00</v>
      </c>
    </row>
    <row r="833" spans="7:9">
      <c r="G833" t="str">
        <f t="shared" si="32"/>
        <v>Y</v>
      </c>
      <c r="I833" s="65" t="str">
        <f t="shared" si="33"/>
        <v>0.00</v>
      </c>
    </row>
    <row r="834" spans="7:9">
      <c r="G834" t="str">
        <f t="shared" si="32"/>
        <v>Y</v>
      </c>
      <c r="I834" s="65" t="str">
        <f t="shared" si="33"/>
        <v>0.00</v>
      </c>
    </row>
    <row r="835" spans="7:9">
      <c r="G835" t="str">
        <f t="shared" si="32"/>
        <v>Y</v>
      </c>
      <c r="I835" s="65" t="str">
        <f t="shared" si="33"/>
        <v>0.00</v>
      </c>
    </row>
    <row r="836" spans="7:9">
      <c r="G836" t="str">
        <f t="shared" si="32"/>
        <v>Y</v>
      </c>
      <c r="I836" s="65" t="str">
        <f t="shared" si="33"/>
        <v>0.00</v>
      </c>
    </row>
    <row r="837" spans="7:9">
      <c r="G837" t="str">
        <f t="shared" si="32"/>
        <v>Y</v>
      </c>
      <c r="I837" s="65" t="str">
        <f t="shared" si="33"/>
        <v>0.00</v>
      </c>
    </row>
    <row r="838" spans="7:9">
      <c r="G838" t="str">
        <f t="shared" si="32"/>
        <v>Y</v>
      </c>
      <c r="I838" s="65" t="str">
        <f t="shared" si="33"/>
        <v>0.00</v>
      </c>
    </row>
    <row r="839" spans="7:9">
      <c r="G839" t="str">
        <f t="shared" si="32"/>
        <v>Y</v>
      </c>
      <c r="I839" s="65" t="str">
        <f t="shared" si="33"/>
        <v>0.00</v>
      </c>
    </row>
    <row r="840" spans="7:9">
      <c r="G840" t="str">
        <f t="shared" si="32"/>
        <v>Y</v>
      </c>
      <c r="I840" s="65" t="str">
        <f t="shared" si="33"/>
        <v>0.00</v>
      </c>
    </row>
    <row r="841" spans="7:9">
      <c r="G841" t="str">
        <f t="shared" si="32"/>
        <v>Y</v>
      </c>
      <c r="I841" s="65" t="str">
        <f t="shared" si="33"/>
        <v>0.00</v>
      </c>
    </row>
    <row r="842" spans="7:9">
      <c r="G842" t="str">
        <f t="shared" si="32"/>
        <v>Y</v>
      </c>
      <c r="I842" s="65" t="str">
        <f t="shared" si="33"/>
        <v>0.00</v>
      </c>
    </row>
    <row r="843" spans="7:9">
      <c r="G843" t="str">
        <f t="shared" si="32"/>
        <v>Y</v>
      </c>
      <c r="I843" s="65" t="str">
        <f t="shared" si="33"/>
        <v>0.00</v>
      </c>
    </row>
    <row r="844" spans="7:9">
      <c r="G844" t="str">
        <f t="shared" si="32"/>
        <v>Y</v>
      </c>
      <c r="I844" s="65" t="str">
        <f t="shared" si="33"/>
        <v>0.00</v>
      </c>
    </row>
    <row r="845" spans="7:9">
      <c r="G845" t="str">
        <f t="shared" si="32"/>
        <v>Y</v>
      </c>
      <c r="I845" s="65" t="str">
        <f t="shared" si="33"/>
        <v>0.00</v>
      </c>
    </row>
    <row r="846" spans="7:9">
      <c r="G846" t="str">
        <f t="shared" si="32"/>
        <v>Y</v>
      </c>
      <c r="I846" s="65" t="str">
        <f t="shared" si="33"/>
        <v>0.00</v>
      </c>
    </row>
    <row r="847" spans="7:9">
      <c r="G847" t="str">
        <f t="shared" si="32"/>
        <v>Y</v>
      </c>
      <c r="I847" s="65" t="str">
        <f t="shared" si="33"/>
        <v>0.00</v>
      </c>
    </row>
    <row r="848" spans="7:9">
      <c r="G848" t="str">
        <f t="shared" si="32"/>
        <v>Y</v>
      </c>
      <c r="I848" s="65" t="str">
        <f t="shared" si="33"/>
        <v>0.00</v>
      </c>
    </row>
    <row r="849" spans="7:9">
      <c r="G849" t="str">
        <f t="shared" si="32"/>
        <v>Y</v>
      </c>
      <c r="I849" s="65" t="str">
        <f t="shared" si="33"/>
        <v>0.00</v>
      </c>
    </row>
    <row r="850" spans="7:9">
      <c r="G850" t="str">
        <f t="shared" si="32"/>
        <v>Y</v>
      </c>
      <c r="I850" s="65" t="str">
        <f t="shared" si="33"/>
        <v>0.00</v>
      </c>
    </row>
    <row r="851" spans="7:9">
      <c r="G851" t="str">
        <f t="shared" si="32"/>
        <v>Y</v>
      </c>
      <c r="I851" s="65" t="str">
        <f t="shared" si="33"/>
        <v>0.00</v>
      </c>
    </row>
    <row r="852" spans="7:9">
      <c r="G852" t="str">
        <f t="shared" si="32"/>
        <v>Y</v>
      </c>
      <c r="I852" s="65" t="str">
        <f t="shared" si="33"/>
        <v>0.00</v>
      </c>
    </row>
    <row r="853" spans="7:9">
      <c r="G853" t="str">
        <f t="shared" ref="G853:G916" si="34">IF(A866=E855,"Y","")</f>
        <v>Y</v>
      </c>
      <c r="I853" s="65" t="str">
        <f t="shared" ref="I853:I916" si="35">IF(G853="Y","0.00",B866)</f>
        <v>0.00</v>
      </c>
    </row>
    <row r="854" spans="7:9">
      <c r="G854" t="str">
        <f t="shared" si="34"/>
        <v>Y</v>
      </c>
      <c r="I854" s="65" t="str">
        <f t="shared" si="35"/>
        <v>0.00</v>
      </c>
    </row>
    <row r="855" spans="7:9">
      <c r="G855" t="str">
        <f t="shared" si="34"/>
        <v>Y</v>
      </c>
      <c r="I855" s="65" t="str">
        <f t="shared" si="35"/>
        <v>0.00</v>
      </c>
    </row>
    <row r="856" spans="7:9">
      <c r="G856" t="str">
        <f t="shared" si="34"/>
        <v>Y</v>
      </c>
      <c r="I856" s="65" t="str">
        <f t="shared" si="35"/>
        <v>0.00</v>
      </c>
    </row>
    <row r="857" spans="7:9">
      <c r="G857" t="str">
        <f t="shared" si="34"/>
        <v>Y</v>
      </c>
      <c r="I857" s="65" t="str">
        <f t="shared" si="35"/>
        <v>0.00</v>
      </c>
    </row>
    <row r="858" spans="7:9">
      <c r="G858" t="str">
        <f t="shared" si="34"/>
        <v>Y</v>
      </c>
      <c r="I858" s="65" t="str">
        <f t="shared" si="35"/>
        <v>0.00</v>
      </c>
    </row>
    <row r="859" spans="7:9">
      <c r="G859" t="str">
        <f t="shared" si="34"/>
        <v>Y</v>
      </c>
      <c r="I859" s="65" t="str">
        <f t="shared" si="35"/>
        <v>0.00</v>
      </c>
    </row>
    <row r="860" spans="7:9">
      <c r="G860" t="str">
        <f t="shared" si="34"/>
        <v>Y</v>
      </c>
      <c r="I860" s="65" t="str">
        <f t="shared" si="35"/>
        <v>0.00</v>
      </c>
    </row>
    <row r="861" spans="7:9">
      <c r="G861" t="str">
        <f t="shared" si="34"/>
        <v>Y</v>
      </c>
      <c r="I861" s="65" t="str">
        <f t="shared" si="35"/>
        <v>0.00</v>
      </c>
    </row>
    <row r="862" spans="7:9">
      <c r="G862" t="str">
        <f t="shared" si="34"/>
        <v>Y</v>
      </c>
      <c r="I862" s="65" t="str">
        <f t="shared" si="35"/>
        <v>0.00</v>
      </c>
    </row>
    <row r="863" spans="7:9">
      <c r="G863" t="str">
        <f t="shared" si="34"/>
        <v>Y</v>
      </c>
      <c r="I863" s="65" t="str">
        <f t="shared" si="35"/>
        <v>0.00</v>
      </c>
    </row>
    <row r="864" spans="7:9">
      <c r="G864" t="str">
        <f t="shared" si="34"/>
        <v>Y</v>
      </c>
      <c r="I864" s="65" t="str">
        <f t="shared" si="35"/>
        <v>0.00</v>
      </c>
    </row>
    <row r="865" spans="7:9">
      <c r="G865" t="str">
        <f t="shared" si="34"/>
        <v>Y</v>
      </c>
      <c r="I865" s="65" t="str">
        <f t="shared" si="35"/>
        <v>0.00</v>
      </c>
    </row>
    <row r="866" spans="7:9">
      <c r="G866" t="str">
        <f t="shared" si="34"/>
        <v>Y</v>
      </c>
      <c r="I866" s="65" t="str">
        <f t="shared" si="35"/>
        <v>0.00</v>
      </c>
    </row>
    <row r="867" spans="7:9">
      <c r="G867" t="str">
        <f t="shared" si="34"/>
        <v>Y</v>
      </c>
      <c r="I867" s="65" t="str">
        <f t="shared" si="35"/>
        <v>0.00</v>
      </c>
    </row>
    <row r="868" spans="7:9">
      <c r="G868" t="str">
        <f t="shared" si="34"/>
        <v>Y</v>
      </c>
      <c r="I868" s="65" t="str">
        <f t="shared" si="35"/>
        <v>0.00</v>
      </c>
    </row>
    <row r="869" spans="7:9">
      <c r="G869" t="str">
        <f t="shared" si="34"/>
        <v>Y</v>
      </c>
      <c r="I869" s="65" t="str">
        <f t="shared" si="35"/>
        <v>0.00</v>
      </c>
    </row>
    <row r="870" spans="7:9">
      <c r="G870" t="str">
        <f t="shared" si="34"/>
        <v>Y</v>
      </c>
      <c r="I870" s="65" t="str">
        <f t="shared" si="35"/>
        <v>0.00</v>
      </c>
    </row>
    <row r="871" spans="7:9">
      <c r="G871" t="str">
        <f t="shared" si="34"/>
        <v>Y</v>
      </c>
      <c r="I871" s="65" t="str">
        <f t="shared" si="35"/>
        <v>0.00</v>
      </c>
    </row>
    <row r="872" spans="7:9">
      <c r="G872" t="str">
        <f t="shared" si="34"/>
        <v>Y</v>
      </c>
      <c r="I872" s="65" t="str">
        <f t="shared" si="35"/>
        <v>0.00</v>
      </c>
    </row>
    <row r="873" spans="7:9">
      <c r="G873" t="str">
        <f t="shared" si="34"/>
        <v>Y</v>
      </c>
      <c r="I873" s="65" t="str">
        <f t="shared" si="35"/>
        <v>0.00</v>
      </c>
    </row>
    <row r="874" spans="7:9">
      <c r="G874" t="str">
        <f t="shared" si="34"/>
        <v>Y</v>
      </c>
      <c r="I874" s="65" t="str">
        <f t="shared" si="35"/>
        <v>0.00</v>
      </c>
    </row>
    <row r="875" spans="7:9">
      <c r="G875" t="str">
        <f t="shared" si="34"/>
        <v>Y</v>
      </c>
      <c r="I875" s="65" t="str">
        <f t="shared" si="35"/>
        <v>0.00</v>
      </c>
    </row>
    <row r="876" spans="7:9">
      <c r="G876" t="str">
        <f t="shared" si="34"/>
        <v>Y</v>
      </c>
      <c r="I876" s="65" t="str">
        <f t="shared" si="35"/>
        <v>0.00</v>
      </c>
    </row>
    <row r="877" spans="7:9">
      <c r="G877" t="str">
        <f t="shared" si="34"/>
        <v>Y</v>
      </c>
      <c r="I877" s="65" t="str">
        <f t="shared" si="35"/>
        <v>0.00</v>
      </c>
    </row>
    <row r="878" spans="7:9">
      <c r="G878" t="str">
        <f t="shared" si="34"/>
        <v>Y</v>
      </c>
      <c r="I878" s="65" t="str">
        <f t="shared" si="35"/>
        <v>0.00</v>
      </c>
    </row>
    <row r="879" spans="7:9">
      <c r="G879" t="str">
        <f t="shared" si="34"/>
        <v>Y</v>
      </c>
      <c r="I879" s="65" t="str">
        <f t="shared" si="35"/>
        <v>0.00</v>
      </c>
    </row>
    <row r="880" spans="7:9">
      <c r="G880" t="str">
        <f t="shared" si="34"/>
        <v>Y</v>
      </c>
      <c r="I880" s="65" t="str">
        <f t="shared" si="35"/>
        <v>0.00</v>
      </c>
    </row>
    <row r="881" spans="7:9">
      <c r="G881" t="str">
        <f t="shared" si="34"/>
        <v>Y</v>
      </c>
      <c r="I881" s="65" t="str">
        <f t="shared" si="35"/>
        <v>0.00</v>
      </c>
    </row>
    <row r="882" spans="7:9">
      <c r="G882" t="str">
        <f t="shared" si="34"/>
        <v>Y</v>
      </c>
      <c r="I882" s="65" t="str">
        <f t="shared" si="35"/>
        <v>0.00</v>
      </c>
    </row>
    <row r="883" spans="7:9">
      <c r="G883" t="str">
        <f t="shared" si="34"/>
        <v>Y</v>
      </c>
      <c r="I883" s="65" t="str">
        <f t="shared" si="35"/>
        <v>0.00</v>
      </c>
    </row>
    <row r="884" spans="7:9">
      <c r="G884" t="str">
        <f t="shared" si="34"/>
        <v>Y</v>
      </c>
      <c r="I884" s="65" t="str">
        <f t="shared" si="35"/>
        <v>0.00</v>
      </c>
    </row>
    <row r="885" spans="7:9">
      <c r="G885" t="str">
        <f t="shared" si="34"/>
        <v>Y</v>
      </c>
      <c r="I885" s="65" t="str">
        <f t="shared" si="35"/>
        <v>0.00</v>
      </c>
    </row>
    <row r="886" spans="7:9">
      <c r="G886" t="str">
        <f t="shared" si="34"/>
        <v>Y</v>
      </c>
      <c r="I886" s="65" t="str">
        <f t="shared" si="35"/>
        <v>0.00</v>
      </c>
    </row>
    <row r="887" spans="7:9">
      <c r="G887" t="str">
        <f t="shared" si="34"/>
        <v>Y</v>
      </c>
      <c r="I887" s="65" t="str">
        <f t="shared" si="35"/>
        <v>0.00</v>
      </c>
    </row>
    <row r="888" spans="7:9">
      <c r="G888" t="str">
        <f t="shared" si="34"/>
        <v>Y</v>
      </c>
      <c r="I888" s="65" t="str">
        <f t="shared" si="35"/>
        <v>0.00</v>
      </c>
    </row>
    <row r="889" spans="7:9">
      <c r="G889" t="str">
        <f t="shared" si="34"/>
        <v>Y</v>
      </c>
      <c r="I889" s="65" t="str">
        <f t="shared" si="35"/>
        <v>0.00</v>
      </c>
    </row>
    <row r="890" spans="7:9">
      <c r="G890" t="str">
        <f t="shared" si="34"/>
        <v>Y</v>
      </c>
      <c r="I890" s="65" t="str">
        <f t="shared" si="35"/>
        <v>0.00</v>
      </c>
    </row>
    <row r="891" spans="7:9">
      <c r="G891" t="str">
        <f t="shared" si="34"/>
        <v>Y</v>
      </c>
      <c r="I891" s="65" t="str">
        <f t="shared" si="35"/>
        <v>0.00</v>
      </c>
    </row>
    <row r="892" spans="7:9">
      <c r="G892" t="str">
        <f t="shared" si="34"/>
        <v>Y</v>
      </c>
      <c r="I892" s="65" t="str">
        <f t="shared" si="35"/>
        <v>0.00</v>
      </c>
    </row>
    <row r="893" spans="7:9">
      <c r="G893" t="str">
        <f t="shared" si="34"/>
        <v>Y</v>
      </c>
      <c r="I893" s="65" t="str">
        <f t="shared" si="35"/>
        <v>0.00</v>
      </c>
    </row>
    <row r="894" spans="7:9">
      <c r="G894" t="str">
        <f t="shared" si="34"/>
        <v>Y</v>
      </c>
      <c r="I894" s="65" t="str">
        <f t="shared" si="35"/>
        <v>0.00</v>
      </c>
    </row>
    <row r="895" spans="7:9">
      <c r="G895" t="str">
        <f t="shared" si="34"/>
        <v>Y</v>
      </c>
      <c r="I895" s="65" t="str">
        <f t="shared" si="35"/>
        <v>0.00</v>
      </c>
    </row>
    <row r="896" spans="7:9">
      <c r="G896" t="str">
        <f t="shared" si="34"/>
        <v>Y</v>
      </c>
      <c r="I896" s="65" t="str">
        <f t="shared" si="35"/>
        <v>0.00</v>
      </c>
    </row>
    <row r="897" spans="7:9">
      <c r="G897" t="str">
        <f t="shared" si="34"/>
        <v>Y</v>
      </c>
      <c r="I897" s="65" t="str">
        <f t="shared" si="35"/>
        <v>0.00</v>
      </c>
    </row>
    <row r="898" spans="7:9">
      <c r="G898" t="str">
        <f t="shared" si="34"/>
        <v>Y</v>
      </c>
      <c r="I898" s="65" t="str">
        <f t="shared" si="35"/>
        <v>0.00</v>
      </c>
    </row>
    <row r="899" spans="7:9">
      <c r="G899" t="str">
        <f t="shared" si="34"/>
        <v>Y</v>
      </c>
      <c r="I899" s="65" t="str">
        <f t="shared" si="35"/>
        <v>0.00</v>
      </c>
    </row>
    <row r="900" spans="7:9">
      <c r="G900" t="str">
        <f t="shared" si="34"/>
        <v>Y</v>
      </c>
      <c r="I900" s="65" t="str">
        <f t="shared" si="35"/>
        <v>0.00</v>
      </c>
    </row>
    <row r="901" spans="7:9">
      <c r="G901" t="str">
        <f t="shared" si="34"/>
        <v>Y</v>
      </c>
      <c r="I901" s="65" t="str">
        <f t="shared" si="35"/>
        <v>0.00</v>
      </c>
    </row>
    <row r="902" spans="7:9">
      <c r="G902" t="str">
        <f t="shared" si="34"/>
        <v>Y</v>
      </c>
      <c r="I902" s="65" t="str">
        <f t="shared" si="35"/>
        <v>0.00</v>
      </c>
    </row>
    <row r="903" spans="7:9">
      <c r="G903" t="str">
        <f t="shared" si="34"/>
        <v>Y</v>
      </c>
      <c r="I903" s="65" t="str">
        <f t="shared" si="35"/>
        <v>0.00</v>
      </c>
    </row>
    <row r="904" spans="7:9">
      <c r="G904" t="str">
        <f t="shared" si="34"/>
        <v>Y</v>
      </c>
      <c r="I904" s="65" t="str">
        <f t="shared" si="35"/>
        <v>0.00</v>
      </c>
    </row>
    <row r="905" spans="7:9">
      <c r="G905" t="str">
        <f t="shared" si="34"/>
        <v>Y</v>
      </c>
      <c r="I905" s="65" t="str">
        <f t="shared" si="35"/>
        <v>0.00</v>
      </c>
    </row>
    <row r="906" spans="7:9">
      <c r="G906" t="str">
        <f t="shared" si="34"/>
        <v>Y</v>
      </c>
      <c r="I906" s="65" t="str">
        <f t="shared" si="35"/>
        <v>0.00</v>
      </c>
    </row>
    <row r="907" spans="7:9">
      <c r="G907" t="str">
        <f t="shared" si="34"/>
        <v>Y</v>
      </c>
      <c r="I907" s="65" t="str">
        <f t="shared" si="35"/>
        <v>0.00</v>
      </c>
    </row>
    <row r="908" spans="7:9">
      <c r="G908" t="str">
        <f t="shared" si="34"/>
        <v>Y</v>
      </c>
      <c r="I908" s="65" t="str">
        <f t="shared" si="35"/>
        <v>0.00</v>
      </c>
    </row>
    <row r="909" spans="7:9">
      <c r="G909" t="str">
        <f t="shared" si="34"/>
        <v>Y</v>
      </c>
      <c r="I909" s="65" t="str">
        <f t="shared" si="35"/>
        <v>0.00</v>
      </c>
    </row>
    <row r="910" spans="7:9">
      <c r="G910" t="str">
        <f t="shared" si="34"/>
        <v>Y</v>
      </c>
      <c r="I910" s="65" t="str">
        <f t="shared" si="35"/>
        <v>0.00</v>
      </c>
    </row>
    <row r="911" spans="7:9">
      <c r="G911" t="str">
        <f t="shared" si="34"/>
        <v>Y</v>
      </c>
      <c r="I911" s="65" t="str">
        <f t="shared" si="35"/>
        <v>0.00</v>
      </c>
    </row>
    <row r="912" spans="7:9">
      <c r="G912" t="str">
        <f t="shared" si="34"/>
        <v>Y</v>
      </c>
      <c r="I912" s="65" t="str">
        <f t="shared" si="35"/>
        <v>0.00</v>
      </c>
    </row>
    <row r="913" spans="7:9">
      <c r="G913" t="str">
        <f t="shared" si="34"/>
        <v>Y</v>
      </c>
      <c r="I913" s="65" t="str">
        <f t="shared" si="35"/>
        <v>0.00</v>
      </c>
    </row>
    <row r="914" spans="7:9">
      <c r="G914" t="str">
        <f t="shared" si="34"/>
        <v>Y</v>
      </c>
      <c r="I914" s="65" t="str">
        <f t="shared" si="35"/>
        <v>0.00</v>
      </c>
    </row>
    <row r="915" spans="7:9">
      <c r="G915" t="str">
        <f t="shared" si="34"/>
        <v>Y</v>
      </c>
      <c r="I915" s="65" t="str">
        <f t="shared" si="35"/>
        <v>0.00</v>
      </c>
    </row>
    <row r="916" spans="7:9">
      <c r="G916" t="str">
        <f t="shared" si="34"/>
        <v>Y</v>
      </c>
      <c r="I916" s="65" t="str">
        <f t="shared" si="35"/>
        <v>0.00</v>
      </c>
    </row>
    <row r="917" spans="7:9">
      <c r="G917" t="str">
        <f t="shared" ref="G917:G980" si="36">IF(A930=E919,"Y","")</f>
        <v>Y</v>
      </c>
      <c r="I917" s="65" t="str">
        <f t="shared" ref="I917:I980" si="37">IF(G917="Y","0.00",B930)</f>
        <v>0.00</v>
      </c>
    </row>
    <row r="918" spans="7:9">
      <c r="G918" t="str">
        <f t="shared" si="36"/>
        <v>Y</v>
      </c>
      <c r="I918" s="65" t="str">
        <f t="shared" si="37"/>
        <v>0.00</v>
      </c>
    </row>
    <row r="919" spans="7:9">
      <c r="G919" t="str">
        <f t="shared" si="36"/>
        <v>Y</v>
      </c>
      <c r="I919" s="65" t="str">
        <f t="shared" si="37"/>
        <v>0.00</v>
      </c>
    </row>
    <row r="920" spans="7:9">
      <c r="G920" t="str">
        <f t="shared" si="36"/>
        <v>Y</v>
      </c>
      <c r="I920" s="65" t="str">
        <f t="shared" si="37"/>
        <v>0.00</v>
      </c>
    </row>
    <row r="921" spans="7:9">
      <c r="G921" t="str">
        <f t="shared" si="36"/>
        <v>Y</v>
      </c>
      <c r="I921" s="65" t="str">
        <f t="shared" si="37"/>
        <v>0.00</v>
      </c>
    </row>
    <row r="922" spans="7:9">
      <c r="G922" t="str">
        <f t="shared" si="36"/>
        <v>Y</v>
      </c>
      <c r="I922" s="65" t="str">
        <f t="shared" si="37"/>
        <v>0.00</v>
      </c>
    </row>
    <row r="923" spans="7:9">
      <c r="G923" t="str">
        <f t="shared" si="36"/>
        <v>Y</v>
      </c>
      <c r="I923" s="65" t="str">
        <f t="shared" si="37"/>
        <v>0.00</v>
      </c>
    </row>
    <row r="924" spans="7:9">
      <c r="G924" t="str">
        <f t="shared" si="36"/>
        <v>Y</v>
      </c>
      <c r="I924" s="65" t="str">
        <f t="shared" si="37"/>
        <v>0.00</v>
      </c>
    </row>
    <row r="925" spans="7:9">
      <c r="G925" t="str">
        <f t="shared" si="36"/>
        <v>Y</v>
      </c>
      <c r="I925" s="65" t="str">
        <f t="shared" si="37"/>
        <v>0.00</v>
      </c>
    </row>
    <row r="926" spans="7:9">
      <c r="G926" t="str">
        <f t="shared" si="36"/>
        <v>Y</v>
      </c>
      <c r="I926" s="65" t="str">
        <f t="shared" si="37"/>
        <v>0.00</v>
      </c>
    </row>
    <row r="927" spans="7:9">
      <c r="G927" t="str">
        <f t="shared" si="36"/>
        <v>Y</v>
      </c>
      <c r="I927" s="65" t="str">
        <f t="shared" si="37"/>
        <v>0.00</v>
      </c>
    </row>
    <row r="928" spans="7:9">
      <c r="G928" t="str">
        <f t="shared" si="36"/>
        <v>Y</v>
      </c>
      <c r="I928" s="65" t="str">
        <f t="shared" si="37"/>
        <v>0.00</v>
      </c>
    </row>
    <row r="929" spans="7:9">
      <c r="G929" t="str">
        <f t="shared" si="36"/>
        <v>Y</v>
      </c>
      <c r="I929" s="65" t="str">
        <f t="shared" si="37"/>
        <v>0.00</v>
      </c>
    </row>
    <row r="930" spans="7:9">
      <c r="G930" t="str">
        <f t="shared" si="36"/>
        <v>Y</v>
      </c>
      <c r="I930" s="65" t="str">
        <f t="shared" si="37"/>
        <v>0.00</v>
      </c>
    </row>
    <row r="931" spans="7:9">
      <c r="G931" t="str">
        <f t="shared" si="36"/>
        <v>Y</v>
      </c>
      <c r="I931" s="65" t="str">
        <f t="shared" si="37"/>
        <v>0.00</v>
      </c>
    </row>
    <row r="932" spans="7:9">
      <c r="G932" t="str">
        <f t="shared" si="36"/>
        <v>Y</v>
      </c>
      <c r="I932" s="65" t="str">
        <f t="shared" si="37"/>
        <v>0.00</v>
      </c>
    </row>
    <row r="933" spans="7:9">
      <c r="G933" t="str">
        <f t="shared" si="36"/>
        <v>Y</v>
      </c>
      <c r="I933" s="65" t="str">
        <f t="shared" si="37"/>
        <v>0.00</v>
      </c>
    </row>
    <row r="934" spans="7:9">
      <c r="G934" t="str">
        <f t="shared" si="36"/>
        <v>Y</v>
      </c>
      <c r="I934" s="65" t="str">
        <f t="shared" si="37"/>
        <v>0.00</v>
      </c>
    </row>
    <row r="935" spans="7:9">
      <c r="G935" t="str">
        <f t="shared" si="36"/>
        <v>Y</v>
      </c>
      <c r="I935" s="65" t="str">
        <f t="shared" si="37"/>
        <v>0.00</v>
      </c>
    </row>
    <row r="936" spans="7:9">
      <c r="G936" t="str">
        <f t="shared" si="36"/>
        <v>Y</v>
      </c>
      <c r="I936" s="65" t="str">
        <f t="shared" si="37"/>
        <v>0.00</v>
      </c>
    </row>
    <row r="937" spans="7:9">
      <c r="G937" t="str">
        <f t="shared" si="36"/>
        <v>Y</v>
      </c>
      <c r="I937" s="65" t="str">
        <f t="shared" si="37"/>
        <v>0.00</v>
      </c>
    </row>
    <row r="938" spans="7:9">
      <c r="G938" t="str">
        <f t="shared" si="36"/>
        <v>Y</v>
      </c>
      <c r="I938" s="65" t="str">
        <f t="shared" si="37"/>
        <v>0.00</v>
      </c>
    </row>
    <row r="939" spans="7:9">
      <c r="G939" t="str">
        <f t="shared" si="36"/>
        <v>Y</v>
      </c>
      <c r="I939" s="65" t="str">
        <f t="shared" si="37"/>
        <v>0.00</v>
      </c>
    </row>
    <row r="940" spans="7:9">
      <c r="G940" t="str">
        <f t="shared" si="36"/>
        <v>Y</v>
      </c>
      <c r="I940" s="65" t="str">
        <f t="shared" si="37"/>
        <v>0.00</v>
      </c>
    </row>
    <row r="941" spans="7:9">
      <c r="G941" t="str">
        <f t="shared" si="36"/>
        <v>Y</v>
      </c>
      <c r="I941" s="65" t="str">
        <f t="shared" si="37"/>
        <v>0.00</v>
      </c>
    </row>
    <row r="942" spans="7:9">
      <c r="G942" t="str">
        <f t="shared" si="36"/>
        <v>Y</v>
      </c>
      <c r="I942" s="65" t="str">
        <f t="shared" si="37"/>
        <v>0.00</v>
      </c>
    </row>
    <row r="943" spans="7:9">
      <c r="G943" t="str">
        <f t="shared" si="36"/>
        <v>Y</v>
      </c>
      <c r="I943" s="65" t="str">
        <f t="shared" si="37"/>
        <v>0.00</v>
      </c>
    </row>
    <row r="944" spans="7:9">
      <c r="G944" t="str">
        <f t="shared" si="36"/>
        <v>Y</v>
      </c>
      <c r="I944" s="65" t="str">
        <f t="shared" si="37"/>
        <v>0.00</v>
      </c>
    </row>
    <row r="945" spans="7:9">
      <c r="G945" t="str">
        <f t="shared" si="36"/>
        <v>Y</v>
      </c>
      <c r="I945" s="65" t="str">
        <f t="shared" si="37"/>
        <v>0.00</v>
      </c>
    </row>
    <row r="946" spans="7:9">
      <c r="G946" t="str">
        <f t="shared" si="36"/>
        <v>Y</v>
      </c>
      <c r="I946" s="65" t="str">
        <f t="shared" si="37"/>
        <v>0.00</v>
      </c>
    </row>
    <row r="947" spans="7:9">
      <c r="G947" t="str">
        <f t="shared" si="36"/>
        <v>Y</v>
      </c>
      <c r="I947" s="65" t="str">
        <f t="shared" si="37"/>
        <v>0.00</v>
      </c>
    </row>
    <row r="948" spans="7:9">
      <c r="G948" t="str">
        <f t="shared" si="36"/>
        <v>Y</v>
      </c>
      <c r="I948" s="65" t="str">
        <f t="shared" si="37"/>
        <v>0.00</v>
      </c>
    </row>
    <row r="949" spans="7:9">
      <c r="G949" t="str">
        <f t="shared" si="36"/>
        <v>Y</v>
      </c>
      <c r="I949" s="65" t="str">
        <f t="shared" si="37"/>
        <v>0.00</v>
      </c>
    </row>
    <row r="950" spans="7:9">
      <c r="G950" t="str">
        <f t="shared" si="36"/>
        <v>Y</v>
      </c>
      <c r="I950" s="65" t="str">
        <f t="shared" si="37"/>
        <v>0.00</v>
      </c>
    </row>
    <row r="951" spans="7:9">
      <c r="G951" t="str">
        <f t="shared" si="36"/>
        <v>Y</v>
      </c>
      <c r="I951" s="65" t="str">
        <f t="shared" si="37"/>
        <v>0.00</v>
      </c>
    </row>
    <row r="952" spans="7:9">
      <c r="G952" t="str">
        <f t="shared" si="36"/>
        <v>Y</v>
      </c>
      <c r="I952" s="65" t="str">
        <f t="shared" si="37"/>
        <v>0.00</v>
      </c>
    </row>
    <row r="953" spans="7:9">
      <c r="G953" t="str">
        <f t="shared" si="36"/>
        <v>Y</v>
      </c>
      <c r="I953" s="65" t="str">
        <f t="shared" si="37"/>
        <v>0.00</v>
      </c>
    </row>
    <row r="954" spans="7:9">
      <c r="G954" t="str">
        <f t="shared" si="36"/>
        <v>Y</v>
      </c>
      <c r="I954" s="65" t="str">
        <f t="shared" si="37"/>
        <v>0.00</v>
      </c>
    </row>
    <row r="955" spans="7:9">
      <c r="G955" t="str">
        <f t="shared" si="36"/>
        <v>Y</v>
      </c>
      <c r="I955" s="65" t="str">
        <f t="shared" si="37"/>
        <v>0.00</v>
      </c>
    </row>
    <row r="956" spans="7:9">
      <c r="G956" t="str">
        <f t="shared" si="36"/>
        <v>Y</v>
      </c>
      <c r="I956" s="65" t="str">
        <f t="shared" si="37"/>
        <v>0.00</v>
      </c>
    </row>
    <row r="957" spans="7:9">
      <c r="G957" t="str">
        <f t="shared" si="36"/>
        <v>Y</v>
      </c>
      <c r="I957" s="65" t="str">
        <f t="shared" si="37"/>
        <v>0.00</v>
      </c>
    </row>
    <row r="958" spans="7:9">
      <c r="G958" t="str">
        <f t="shared" si="36"/>
        <v>Y</v>
      </c>
      <c r="I958" s="65" t="str">
        <f t="shared" si="37"/>
        <v>0.00</v>
      </c>
    </row>
    <row r="959" spans="7:9">
      <c r="G959" t="str">
        <f t="shared" si="36"/>
        <v>Y</v>
      </c>
      <c r="I959" s="65" t="str">
        <f t="shared" si="37"/>
        <v>0.00</v>
      </c>
    </row>
    <row r="960" spans="7:9">
      <c r="G960" t="str">
        <f t="shared" si="36"/>
        <v>Y</v>
      </c>
      <c r="I960" s="65" t="str">
        <f t="shared" si="37"/>
        <v>0.00</v>
      </c>
    </row>
    <row r="961" spans="7:9">
      <c r="G961" t="str">
        <f t="shared" si="36"/>
        <v>Y</v>
      </c>
      <c r="I961" s="65" t="str">
        <f t="shared" si="37"/>
        <v>0.00</v>
      </c>
    </row>
    <row r="962" spans="7:9">
      <c r="G962" t="str">
        <f t="shared" si="36"/>
        <v>Y</v>
      </c>
      <c r="I962" s="65" t="str">
        <f t="shared" si="37"/>
        <v>0.00</v>
      </c>
    </row>
    <row r="963" spans="7:9">
      <c r="G963" t="str">
        <f t="shared" si="36"/>
        <v>Y</v>
      </c>
      <c r="I963" s="65" t="str">
        <f t="shared" si="37"/>
        <v>0.00</v>
      </c>
    </row>
    <row r="964" spans="7:9">
      <c r="G964" t="str">
        <f t="shared" si="36"/>
        <v>Y</v>
      </c>
      <c r="I964" s="65" t="str">
        <f t="shared" si="37"/>
        <v>0.00</v>
      </c>
    </row>
    <row r="965" spans="7:9">
      <c r="G965" t="str">
        <f t="shared" si="36"/>
        <v>Y</v>
      </c>
      <c r="I965" s="65" t="str">
        <f t="shared" si="37"/>
        <v>0.00</v>
      </c>
    </row>
    <row r="966" spans="7:9">
      <c r="G966" t="str">
        <f t="shared" si="36"/>
        <v>Y</v>
      </c>
      <c r="I966" s="65" t="str">
        <f t="shared" si="37"/>
        <v>0.00</v>
      </c>
    </row>
    <row r="967" spans="7:9">
      <c r="G967" t="str">
        <f t="shared" si="36"/>
        <v>Y</v>
      </c>
      <c r="I967" s="65" t="str">
        <f t="shared" si="37"/>
        <v>0.00</v>
      </c>
    </row>
    <row r="968" spans="7:9">
      <c r="G968" t="str">
        <f t="shared" si="36"/>
        <v>Y</v>
      </c>
      <c r="I968" s="65" t="str">
        <f t="shared" si="37"/>
        <v>0.00</v>
      </c>
    </row>
    <row r="969" spans="7:9">
      <c r="G969" t="str">
        <f t="shared" si="36"/>
        <v>Y</v>
      </c>
      <c r="I969" s="65" t="str">
        <f t="shared" si="37"/>
        <v>0.00</v>
      </c>
    </row>
    <row r="970" spans="7:9">
      <c r="G970" t="str">
        <f t="shared" si="36"/>
        <v>Y</v>
      </c>
      <c r="I970" s="65" t="str">
        <f t="shared" si="37"/>
        <v>0.00</v>
      </c>
    </row>
    <row r="971" spans="7:9">
      <c r="G971" t="str">
        <f t="shared" si="36"/>
        <v>Y</v>
      </c>
      <c r="I971" s="65" t="str">
        <f t="shared" si="37"/>
        <v>0.00</v>
      </c>
    </row>
    <row r="972" spans="7:9">
      <c r="G972" t="str">
        <f t="shared" si="36"/>
        <v>Y</v>
      </c>
      <c r="I972" s="65" t="str">
        <f t="shared" si="37"/>
        <v>0.00</v>
      </c>
    </row>
    <row r="973" spans="7:9">
      <c r="G973" t="str">
        <f t="shared" si="36"/>
        <v>Y</v>
      </c>
      <c r="I973" s="65" t="str">
        <f t="shared" si="37"/>
        <v>0.00</v>
      </c>
    </row>
    <row r="974" spans="7:9">
      <c r="G974" t="str">
        <f t="shared" si="36"/>
        <v>Y</v>
      </c>
      <c r="I974" s="65" t="str">
        <f t="shared" si="37"/>
        <v>0.00</v>
      </c>
    </row>
    <row r="975" spans="7:9">
      <c r="G975" t="str">
        <f t="shared" si="36"/>
        <v>Y</v>
      </c>
      <c r="I975" s="65" t="str">
        <f t="shared" si="37"/>
        <v>0.00</v>
      </c>
    </row>
    <row r="976" spans="7:9">
      <c r="G976" t="str">
        <f t="shared" si="36"/>
        <v>Y</v>
      </c>
      <c r="I976" s="65" t="str">
        <f t="shared" si="37"/>
        <v>0.00</v>
      </c>
    </row>
    <row r="977" spans="7:9">
      <c r="G977" t="str">
        <f t="shared" si="36"/>
        <v>Y</v>
      </c>
      <c r="I977" s="65" t="str">
        <f t="shared" si="37"/>
        <v>0.00</v>
      </c>
    </row>
    <row r="978" spans="7:9">
      <c r="G978" t="str">
        <f t="shared" si="36"/>
        <v>Y</v>
      </c>
      <c r="I978" s="65" t="str">
        <f t="shared" si="37"/>
        <v>0.00</v>
      </c>
    </row>
    <row r="979" spans="7:9">
      <c r="G979" t="str">
        <f t="shared" si="36"/>
        <v>Y</v>
      </c>
      <c r="I979" s="65" t="str">
        <f t="shared" si="37"/>
        <v>0.00</v>
      </c>
    </row>
    <row r="980" spans="7:9">
      <c r="G980" t="str">
        <f t="shared" si="36"/>
        <v>Y</v>
      </c>
      <c r="I980" s="65" t="str">
        <f t="shared" si="37"/>
        <v>0.00</v>
      </c>
    </row>
    <row r="981" spans="7:9">
      <c r="G981" t="str">
        <f t="shared" ref="G981:G1044" si="38">IF(A994=E983,"Y","")</f>
        <v>Y</v>
      </c>
      <c r="I981" s="65" t="str">
        <f t="shared" ref="I981:I1044" si="39">IF(G981="Y","0.00",B994)</f>
        <v>0.00</v>
      </c>
    </row>
    <row r="982" spans="7:9">
      <c r="G982" t="str">
        <f t="shared" si="38"/>
        <v>Y</v>
      </c>
      <c r="I982" s="65" t="str">
        <f t="shared" si="39"/>
        <v>0.00</v>
      </c>
    </row>
    <row r="983" spans="7:9">
      <c r="G983" t="str">
        <f t="shared" si="38"/>
        <v>Y</v>
      </c>
      <c r="I983" s="65" t="str">
        <f t="shared" si="39"/>
        <v>0.00</v>
      </c>
    </row>
    <row r="984" spans="7:9">
      <c r="G984" t="str">
        <f t="shared" si="38"/>
        <v>Y</v>
      </c>
      <c r="I984" s="65" t="str">
        <f t="shared" si="39"/>
        <v>0.00</v>
      </c>
    </row>
    <row r="985" spans="7:9">
      <c r="G985" t="str">
        <f t="shared" si="38"/>
        <v>Y</v>
      </c>
      <c r="I985" s="65" t="str">
        <f t="shared" si="39"/>
        <v>0.00</v>
      </c>
    </row>
    <row r="986" spans="7:9">
      <c r="G986" t="str">
        <f t="shared" si="38"/>
        <v>Y</v>
      </c>
      <c r="I986" s="65" t="str">
        <f t="shared" si="39"/>
        <v>0.00</v>
      </c>
    </row>
    <row r="987" spans="7:9">
      <c r="G987" t="str">
        <f t="shared" si="38"/>
        <v>Y</v>
      </c>
      <c r="I987" s="65" t="str">
        <f t="shared" si="39"/>
        <v>0.00</v>
      </c>
    </row>
    <row r="988" spans="7:9">
      <c r="G988" t="str">
        <f t="shared" si="38"/>
        <v>Y</v>
      </c>
      <c r="I988" s="65" t="str">
        <f t="shared" si="39"/>
        <v>0.00</v>
      </c>
    </row>
    <row r="989" spans="7:9">
      <c r="G989" t="str">
        <f t="shared" si="38"/>
        <v>Y</v>
      </c>
      <c r="I989" s="65" t="str">
        <f t="shared" si="39"/>
        <v>0.00</v>
      </c>
    </row>
    <row r="990" spans="7:9">
      <c r="G990" t="str">
        <f t="shared" si="38"/>
        <v>Y</v>
      </c>
      <c r="I990" s="65" t="str">
        <f t="shared" si="39"/>
        <v>0.00</v>
      </c>
    </row>
    <row r="991" spans="7:9">
      <c r="G991" t="str">
        <f t="shared" si="38"/>
        <v>Y</v>
      </c>
      <c r="I991" s="65" t="str">
        <f t="shared" si="39"/>
        <v>0.00</v>
      </c>
    </row>
    <row r="992" spans="7:9">
      <c r="G992" t="str">
        <f t="shared" si="38"/>
        <v>Y</v>
      </c>
      <c r="I992" s="65" t="str">
        <f t="shared" si="39"/>
        <v>0.00</v>
      </c>
    </row>
    <row r="993" spans="7:9">
      <c r="G993" t="str">
        <f t="shared" si="38"/>
        <v>Y</v>
      </c>
      <c r="I993" s="65" t="str">
        <f t="shared" si="39"/>
        <v>0.00</v>
      </c>
    </row>
    <row r="994" spans="7:9">
      <c r="G994" t="str">
        <f t="shared" si="38"/>
        <v>Y</v>
      </c>
      <c r="I994" s="65" t="str">
        <f t="shared" si="39"/>
        <v>0.00</v>
      </c>
    </row>
    <row r="995" spans="7:9">
      <c r="G995" t="str">
        <f t="shared" si="38"/>
        <v>Y</v>
      </c>
      <c r="I995" s="65" t="str">
        <f t="shared" si="39"/>
        <v>0.00</v>
      </c>
    </row>
    <row r="996" spans="7:9">
      <c r="G996" t="str">
        <f t="shared" si="38"/>
        <v>Y</v>
      </c>
      <c r="I996" s="65" t="str">
        <f t="shared" si="39"/>
        <v>0.00</v>
      </c>
    </row>
    <row r="997" spans="7:9">
      <c r="G997" t="str">
        <f t="shared" si="38"/>
        <v>Y</v>
      </c>
      <c r="I997" s="65" t="str">
        <f t="shared" si="39"/>
        <v>0.00</v>
      </c>
    </row>
    <row r="998" spans="7:9">
      <c r="G998" t="str">
        <f t="shared" si="38"/>
        <v>Y</v>
      </c>
      <c r="I998" s="65" t="str">
        <f t="shared" si="39"/>
        <v>0.00</v>
      </c>
    </row>
    <row r="999" spans="7:9">
      <c r="G999" t="str">
        <f t="shared" si="38"/>
        <v>Y</v>
      </c>
      <c r="I999" s="65" t="str">
        <f t="shared" si="39"/>
        <v>0.00</v>
      </c>
    </row>
    <row r="1000" spans="7:9">
      <c r="G1000" t="str">
        <f t="shared" si="38"/>
        <v>Y</v>
      </c>
      <c r="I1000" s="65" t="str">
        <f t="shared" si="39"/>
        <v>0.00</v>
      </c>
    </row>
    <row r="1001" spans="7:9">
      <c r="G1001" t="str">
        <f t="shared" si="38"/>
        <v>Y</v>
      </c>
      <c r="I1001" s="65" t="str">
        <f t="shared" si="39"/>
        <v>0.00</v>
      </c>
    </row>
    <row r="1002" spans="7:9">
      <c r="G1002" t="str">
        <f t="shared" si="38"/>
        <v>Y</v>
      </c>
      <c r="I1002" s="65" t="str">
        <f t="shared" si="39"/>
        <v>0.00</v>
      </c>
    </row>
    <row r="1003" spans="7:9">
      <c r="G1003" t="str">
        <f t="shared" si="38"/>
        <v>Y</v>
      </c>
      <c r="I1003" s="65" t="str">
        <f t="shared" si="39"/>
        <v>0.00</v>
      </c>
    </row>
    <row r="1004" spans="7:9">
      <c r="G1004" t="str">
        <f t="shared" si="38"/>
        <v>Y</v>
      </c>
      <c r="I1004" s="65" t="str">
        <f t="shared" si="39"/>
        <v>0.00</v>
      </c>
    </row>
    <row r="1005" spans="7:9">
      <c r="G1005" t="str">
        <f t="shared" si="38"/>
        <v>Y</v>
      </c>
      <c r="I1005" s="65" t="str">
        <f t="shared" si="39"/>
        <v>0.00</v>
      </c>
    </row>
    <row r="1006" spans="7:9">
      <c r="G1006" t="str">
        <f t="shared" si="38"/>
        <v>Y</v>
      </c>
      <c r="I1006" s="65" t="str">
        <f t="shared" si="39"/>
        <v>0.00</v>
      </c>
    </row>
    <row r="1007" spans="7:9">
      <c r="G1007" t="str">
        <f t="shared" si="38"/>
        <v>Y</v>
      </c>
      <c r="I1007" s="65" t="str">
        <f t="shared" si="39"/>
        <v>0.00</v>
      </c>
    </row>
    <row r="1008" spans="7:9">
      <c r="G1008" t="str">
        <f t="shared" si="38"/>
        <v>Y</v>
      </c>
      <c r="I1008" s="65" t="str">
        <f t="shared" si="39"/>
        <v>0.00</v>
      </c>
    </row>
    <row r="1009" spans="7:9">
      <c r="G1009" t="str">
        <f t="shared" si="38"/>
        <v>Y</v>
      </c>
      <c r="I1009" s="65" t="str">
        <f t="shared" si="39"/>
        <v>0.00</v>
      </c>
    </row>
    <row r="1010" spans="7:9">
      <c r="G1010" t="str">
        <f t="shared" si="38"/>
        <v>Y</v>
      </c>
      <c r="I1010" s="65" t="str">
        <f t="shared" si="39"/>
        <v>0.00</v>
      </c>
    </row>
    <row r="1011" spans="7:9">
      <c r="G1011" t="str">
        <f t="shared" si="38"/>
        <v>Y</v>
      </c>
      <c r="I1011" s="65" t="str">
        <f t="shared" si="39"/>
        <v>0.00</v>
      </c>
    </row>
    <row r="1012" spans="7:9">
      <c r="G1012" t="str">
        <f t="shared" si="38"/>
        <v>Y</v>
      </c>
      <c r="I1012" s="65" t="str">
        <f t="shared" si="39"/>
        <v>0.00</v>
      </c>
    </row>
    <row r="1013" spans="7:9">
      <c r="G1013" t="str">
        <f t="shared" si="38"/>
        <v>Y</v>
      </c>
      <c r="I1013" s="65" t="str">
        <f t="shared" si="39"/>
        <v>0.00</v>
      </c>
    </row>
    <row r="1014" spans="7:9">
      <c r="G1014" t="str">
        <f t="shared" si="38"/>
        <v>Y</v>
      </c>
      <c r="I1014" s="65" t="str">
        <f t="shared" si="39"/>
        <v>0.00</v>
      </c>
    </row>
    <row r="1015" spans="7:9">
      <c r="G1015" t="str">
        <f t="shared" si="38"/>
        <v>Y</v>
      </c>
      <c r="I1015" s="65" t="str">
        <f t="shared" si="39"/>
        <v>0.00</v>
      </c>
    </row>
    <row r="1016" spans="7:9">
      <c r="G1016" t="str">
        <f t="shared" si="38"/>
        <v>Y</v>
      </c>
      <c r="I1016" s="65" t="str">
        <f t="shared" si="39"/>
        <v>0.00</v>
      </c>
    </row>
    <row r="1017" spans="7:9">
      <c r="G1017" t="str">
        <f t="shared" si="38"/>
        <v>Y</v>
      </c>
      <c r="I1017" s="65" t="str">
        <f t="shared" si="39"/>
        <v>0.00</v>
      </c>
    </row>
    <row r="1018" spans="7:9">
      <c r="G1018" t="str">
        <f t="shared" si="38"/>
        <v>Y</v>
      </c>
      <c r="I1018" s="65" t="str">
        <f t="shared" si="39"/>
        <v>0.00</v>
      </c>
    </row>
    <row r="1019" spans="7:9">
      <c r="G1019" t="str">
        <f t="shared" si="38"/>
        <v>Y</v>
      </c>
      <c r="I1019" s="65" t="str">
        <f t="shared" si="39"/>
        <v>0.00</v>
      </c>
    </row>
    <row r="1020" spans="7:9">
      <c r="G1020" t="str">
        <f t="shared" si="38"/>
        <v>Y</v>
      </c>
      <c r="I1020" s="65" t="str">
        <f t="shared" si="39"/>
        <v>0.00</v>
      </c>
    </row>
    <row r="1021" spans="7:9">
      <c r="G1021" t="str">
        <f t="shared" si="38"/>
        <v>Y</v>
      </c>
      <c r="I1021" s="65" t="str">
        <f t="shared" si="39"/>
        <v>0.00</v>
      </c>
    </row>
    <row r="1022" spans="7:9">
      <c r="G1022" t="str">
        <f t="shared" si="38"/>
        <v>Y</v>
      </c>
      <c r="I1022" s="65" t="str">
        <f t="shared" si="39"/>
        <v>0.00</v>
      </c>
    </row>
    <row r="1023" spans="7:9">
      <c r="G1023" t="str">
        <f t="shared" si="38"/>
        <v>Y</v>
      </c>
      <c r="I1023" s="65" t="str">
        <f t="shared" si="39"/>
        <v>0.00</v>
      </c>
    </row>
    <row r="1024" spans="7:9">
      <c r="G1024" t="str">
        <f t="shared" si="38"/>
        <v>Y</v>
      </c>
      <c r="I1024" s="65" t="str">
        <f t="shared" si="39"/>
        <v>0.00</v>
      </c>
    </row>
    <row r="1025" spans="7:9">
      <c r="G1025" t="str">
        <f t="shared" si="38"/>
        <v>Y</v>
      </c>
      <c r="I1025" s="65" t="str">
        <f t="shared" si="39"/>
        <v>0.00</v>
      </c>
    </row>
    <row r="1026" spans="7:9">
      <c r="G1026" t="str">
        <f t="shared" si="38"/>
        <v>Y</v>
      </c>
      <c r="I1026" s="65" t="str">
        <f t="shared" si="39"/>
        <v>0.00</v>
      </c>
    </row>
    <row r="1027" spans="7:9">
      <c r="G1027" t="str">
        <f t="shared" si="38"/>
        <v>Y</v>
      </c>
      <c r="I1027" s="65" t="str">
        <f t="shared" si="39"/>
        <v>0.00</v>
      </c>
    </row>
    <row r="1028" spans="7:9">
      <c r="G1028" t="str">
        <f t="shared" si="38"/>
        <v>Y</v>
      </c>
      <c r="I1028" s="65" t="str">
        <f t="shared" si="39"/>
        <v>0.00</v>
      </c>
    </row>
    <row r="1029" spans="7:9">
      <c r="G1029" t="str">
        <f t="shared" si="38"/>
        <v>Y</v>
      </c>
      <c r="I1029" s="65" t="str">
        <f t="shared" si="39"/>
        <v>0.00</v>
      </c>
    </row>
    <row r="1030" spans="7:9">
      <c r="G1030" t="str">
        <f t="shared" si="38"/>
        <v>Y</v>
      </c>
      <c r="I1030" s="65" t="str">
        <f t="shared" si="39"/>
        <v>0.00</v>
      </c>
    </row>
    <row r="1031" spans="7:9">
      <c r="G1031" t="str">
        <f t="shared" si="38"/>
        <v>Y</v>
      </c>
      <c r="I1031" s="65" t="str">
        <f t="shared" si="39"/>
        <v>0.00</v>
      </c>
    </row>
    <row r="1032" spans="7:9">
      <c r="G1032" t="str">
        <f t="shared" si="38"/>
        <v>Y</v>
      </c>
      <c r="I1032" s="65" t="str">
        <f t="shared" si="39"/>
        <v>0.00</v>
      </c>
    </row>
    <row r="1033" spans="7:9">
      <c r="G1033" t="str">
        <f t="shared" si="38"/>
        <v>Y</v>
      </c>
      <c r="I1033" s="65" t="str">
        <f t="shared" si="39"/>
        <v>0.00</v>
      </c>
    </row>
    <row r="1034" spans="7:9">
      <c r="G1034" t="str">
        <f t="shared" si="38"/>
        <v>Y</v>
      </c>
      <c r="I1034" s="65" t="str">
        <f t="shared" si="39"/>
        <v>0.00</v>
      </c>
    </row>
    <row r="1035" spans="7:9">
      <c r="G1035" t="str">
        <f t="shared" si="38"/>
        <v>Y</v>
      </c>
      <c r="I1035" s="65" t="str">
        <f t="shared" si="39"/>
        <v>0.00</v>
      </c>
    </row>
    <row r="1036" spans="7:9">
      <c r="G1036" t="str">
        <f t="shared" si="38"/>
        <v>Y</v>
      </c>
      <c r="I1036" s="65" t="str">
        <f t="shared" si="39"/>
        <v>0.00</v>
      </c>
    </row>
    <row r="1037" spans="7:9">
      <c r="G1037" t="str">
        <f t="shared" si="38"/>
        <v>Y</v>
      </c>
      <c r="I1037" s="65" t="str">
        <f t="shared" si="39"/>
        <v>0.00</v>
      </c>
    </row>
    <row r="1038" spans="7:9">
      <c r="G1038" t="str">
        <f t="shared" si="38"/>
        <v>Y</v>
      </c>
      <c r="I1038" s="65" t="str">
        <f t="shared" si="39"/>
        <v>0.00</v>
      </c>
    </row>
    <row r="1039" spans="7:9">
      <c r="G1039" t="str">
        <f t="shared" si="38"/>
        <v>Y</v>
      </c>
      <c r="I1039" s="65" t="str">
        <f t="shared" si="39"/>
        <v>0.00</v>
      </c>
    </row>
    <row r="1040" spans="7:9">
      <c r="G1040" t="str">
        <f t="shared" si="38"/>
        <v>Y</v>
      </c>
      <c r="I1040" s="65" t="str">
        <f t="shared" si="39"/>
        <v>0.00</v>
      </c>
    </row>
    <row r="1041" spans="7:9">
      <c r="G1041" t="str">
        <f t="shared" si="38"/>
        <v>Y</v>
      </c>
      <c r="I1041" s="65" t="str">
        <f t="shared" si="39"/>
        <v>0.00</v>
      </c>
    </row>
    <row r="1042" spans="7:9">
      <c r="G1042" t="str">
        <f t="shared" si="38"/>
        <v>Y</v>
      </c>
      <c r="I1042" s="65" t="str">
        <f t="shared" si="39"/>
        <v>0.00</v>
      </c>
    </row>
    <row r="1043" spans="7:9">
      <c r="G1043" t="str">
        <f t="shared" si="38"/>
        <v>Y</v>
      </c>
      <c r="I1043" s="65" t="str">
        <f t="shared" si="39"/>
        <v>0.00</v>
      </c>
    </row>
    <row r="1044" spans="7:9">
      <c r="G1044" t="str">
        <f t="shared" si="38"/>
        <v>Y</v>
      </c>
      <c r="I1044" s="65" t="str">
        <f t="shared" si="39"/>
        <v>0.00</v>
      </c>
    </row>
    <row r="1045" spans="7:9">
      <c r="G1045" t="str">
        <f t="shared" ref="G1045:G1108" si="40">IF(A1058=E1047,"Y","")</f>
        <v>Y</v>
      </c>
      <c r="I1045" s="65" t="str">
        <f t="shared" ref="I1045:I1108" si="41">IF(G1045="Y","0.00",B1058)</f>
        <v>0.00</v>
      </c>
    </row>
    <row r="1046" spans="7:9">
      <c r="G1046" t="str">
        <f t="shared" si="40"/>
        <v>Y</v>
      </c>
      <c r="I1046" s="65" t="str">
        <f t="shared" si="41"/>
        <v>0.00</v>
      </c>
    </row>
    <row r="1047" spans="7:9">
      <c r="G1047" t="str">
        <f t="shared" si="40"/>
        <v>Y</v>
      </c>
      <c r="I1047" s="65" t="str">
        <f t="shared" si="41"/>
        <v>0.00</v>
      </c>
    </row>
    <row r="1048" spans="7:9">
      <c r="G1048" t="str">
        <f t="shared" si="40"/>
        <v>Y</v>
      </c>
      <c r="I1048" s="65" t="str">
        <f t="shared" si="41"/>
        <v>0.00</v>
      </c>
    </row>
    <row r="1049" spans="7:9">
      <c r="G1049" t="str">
        <f t="shared" si="40"/>
        <v>Y</v>
      </c>
      <c r="I1049" s="65" t="str">
        <f t="shared" si="41"/>
        <v>0.00</v>
      </c>
    </row>
    <row r="1050" spans="7:9">
      <c r="G1050" t="str">
        <f t="shared" si="40"/>
        <v>Y</v>
      </c>
      <c r="I1050" s="65" t="str">
        <f t="shared" si="41"/>
        <v>0.00</v>
      </c>
    </row>
    <row r="1051" spans="7:9">
      <c r="G1051" t="str">
        <f t="shared" si="40"/>
        <v>Y</v>
      </c>
      <c r="I1051" s="65" t="str">
        <f t="shared" si="41"/>
        <v>0.00</v>
      </c>
    </row>
    <row r="1052" spans="7:9">
      <c r="G1052" t="str">
        <f t="shared" si="40"/>
        <v>Y</v>
      </c>
      <c r="I1052" s="65" t="str">
        <f t="shared" si="41"/>
        <v>0.00</v>
      </c>
    </row>
    <row r="1053" spans="7:9">
      <c r="G1053" t="str">
        <f t="shared" si="40"/>
        <v>Y</v>
      </c>
      <c r="I1053" s="65" t="str">
        <f t="shared" si="41"/>
        <v>0.00</v>
      </c>
    </row>
    <row r="1054" spans="7:9">
      <c r="G1054" t="str">
        <f t="shared" si="40"/>
        <v>Y</v>
      </c>
      <c r="I1054" s="65" t="str">
        <f t="shared" si="41"/>
        <v>0.00</v>
      </c>
    </row>
    <row r="1055" spans="7:9">
      <c r="G1055" t="str">
        <f t="shared" si="40"/>
        <v>Y</v>
      </c>
      <c r="I1055" s="65" t="str">
        <f t="shared" si="41"/>
        <v>0.00</v>
      </c>
    </row>
    <row r="1056" spans="7:9">
      <c r="G1056" t="str">
        <f t="shared" si="40"/>
        <v>Y</v>
      </c>
      <c r="I1056" s="65" t="str">
        <f t="shared" si="41"/>
        <v>0.00</v>
      </c>
    </row>
    <row r="1057" spans="7:9">
      <c r="G1057" t="str">
        <f t="shared" si="40"/>
        <v>Y</v>
      </c>
      <c r="I1057" s="65" t="str">
        <f t="shared" si="41"/>
        <v>0.00</v>
      </c>
    </row>
    <row r="1058" spans="7:9">
      <c r="G1058" t="str">
        <f t="shared" si="40"/>
        <v>Y</v>
      </c>
      <c r="I1058" s="65" t="str">
        <f t="shared" si="41"/>
        <v>0.00</v>
      </c>
    </row>
    <row r="1059" spans="7:9">
      <c r="G1059" t="str">
        <f t="shared" si="40"/>
        <v>Y</v>
      </c>
      <c r="I1059" s="65" t="str">
        <f t="shared" si="41"/>
        <v>0.00</v>
      </c>
    </row>
    <row r="1060" spans="7:9">
      <c r="G1060" t="str">
        <f t="shared" si="40"/>
        <v>Y</v>
      </c>
      <c r="I1060" s="65" t="str">
        <f t="shared" si="41"/>
        <v>0.00</v>
      </c>
    </row>
    <row r="1061" spans="7:9">
      <c r="G1061" t="str">
        <f t="shared" si="40"/>
        <v>Y</v>
      </c>
      <c r="I1061" s="65" t="str">
        <f t="shared" si="41"/>
        <v>0.00</v>
      </c>
    </row>
    <row r="1062" spans="7:9">
      <c r="G1062" t="str">
        <f t="shared" si="40"/>
        <v>Y</v>
      </c>
      <c r="I1062" s="65" t="str">
        <f t="shared" si="41"/>
        <v>0.00</v>
      </c>
    </row>
    <row r="1063" spans="7:9">
      <c r="G1063" t="str">
        <f t="shared" si="40"/>
        <v>Y</v>
      </c>
      <c r="I1063" s="65" t="str">
        <f t="shared" si="41"/>
        <v>0.00</v>
      </c>
    </row>
    <row r="1064" spans="7:9">
      <c r="G1064" t="str">
        <f t="shared" si="40"/>
        <v>Y</v>
      </c>
      <c r="I1064" s="65" t="str">
        <f t="shared" si="41"/>
        <v>0.00</v>
      </c>
    </row>
    <row r="1065" spans="7:9">
      <c r="G1065" t="str">
        <f t="shared" si="40"/>
        <v>Y</v>
      </c>
      <c r="I1065" s="65" t="str">
        <f t="shared" si="41"/>
        <v>0.00</v>
      </c>
    </row>
    <row r="1066" spans="7:9">
      <c r="G1066" t="str">
        <f t="shared" si="40"/>
        <v>Y</v>
      </c>
      <c r="I1066" s="65" t="str">
        <f t="shared" si="41"/>
        <v>0.00</v>
      </c>
    </row>
    <row r="1067" spans="7:9">
      <c r="G1067" t="str">
        <f t="shared" si="40"/>
        <v>Y</v>
      </c>
      <c r="I1067" s="65" t="str">
        <f t="shared" si="41"/>
        <v>0.00</v>
      </c>
    </row>
    <row r="1068" spans="7:9">
      <c r="G1068" t="str">
        <f t="shared" si="40"/>
        <v>Y</v>
      </c>
      <c r="I1068" s="65" t="str">
        <f t="shared" si="41"/>
        <v>0.00</v>
      </c>
    </row>
    <row r="1069" spans="7:9">
      <c r="G1069" t="str">
        <f t="shared" si="40"/>
        <v>Y</v>
      </c>
      <c r="I1069" s="65" t="str">
        <f t="shared" si="41"/>
        <v>0.00</v>
      </c>
    </row>
    <row r="1070" spans="7:9">
      <c r="G1070" t="str">
        <f t="shared" si="40"/>
        <v>Y</v>
      </c>
      <c r="I1070" s="65" t="str">
        <f t="shared" si="41"/>
        <v>0.00</v>
      </c>
    </row>
    <row r="1071" spans="7:9">
      <c r="G1071" t="str">
        <f t="shared" si="40"/>
        <v>Y</v>
      </c>
      <c r="I1071" s="65" t="str">
        <f t="shared" si="41"/>
        <v>0.00</v>
      </c>
    </row>
    <row r="1072" spans="7:9">
      <c r="G1072" t="str">
        <f t="shared" si="40"/>
        <v>Y</v>
      </c>
      <c r="I1072" s="65" t="str">
        <f t="shared" si="41"/>
        <v>0.00</v>
      </c>
    </row>
    <row r="1073" spans="7:9">
      <c r="G1073" t="str">
        <f t="shared" si="40"/>
        <v>Y</v>
      </c>
      <c r="I1073" s="65" t="str">
        <f t="shared" si="41"/>
        <v>0.00</v>
      </c>
    </row>
    <row r="1074" spans="7:9">
      <c r="G1074" t="str">
        <f t="shared" si="40"/>
        <v>Y</v>
      </c>
      <c r="I1074" s="65" t="str">
        <f t="shared" si="41"/>
        <v>0.00</v>
      </c>
    </row>
    <row r="1075" spans="7:9">
      <c r="G1075" t="str">
        <f t="shared" si="40"/>
        <v>Y</v>
      </c>
      <c r="I1075" s="65" t="str">
        <f t="shared" si="41"/>
        <v>0.00</v>
      </c>
    </row>
    <row r="1076" spans="7:9">
      <c r="G1076" t="str">
        <f t="shared" si="40"/>
        <v>Y</v>
      </c>
      <c r="I1076" s="65" t="str">
        <f t="shared" si="41"/>
        <v>0.00</v>
      </c>
    </row>
    <row r="1077" spans="7:9">
      <c r="G1077" t="str">
        <f t="shared" si="40"/>
        <v>Y</v>
      </c>
      <c r="I1077" s="65" t="str">
        <f t="shared" si="41"/>
        <v>0.00</v>
      </c>
    </row>
    <row r="1078" spans="7:9">
      <c r="G1078" t="str">
        <f t="shared" si="40"/>
        <v>Y</v>
      </c>
      <c r="I1078" s="65" t="str">
        <f t="shared" si="41"/>
        <v>0.00</v>
      </c>
    </row>
    <row r="1079" spans="7:9">
      <c r="G1079" t="str">
        <f t="shared" si="40"/>
        <v>Y</v>
      </c>
      <c r="I1079" s="65" t="str">
        <f t="shared" si="41"/>
        <v>0.00</v>
      </c>
    </row>
    <row r="1080" spans="7:9">
      <c r="G1080" t="str">
        <f t="shared" si="40"/>
        <v>Y</v>
      </c>
      <c r="I1080" s="65" t="str">
        <f t="shared" si="41"/>
        <v>0.00</v>
      </c>
    </row>
    <row r="1081" spans="7:9">
      <c r="G1081" t="str">
        <f t="shared" si="40"/>
        <v>Y</v>
      </c>
      <c r="I1081" s="65" t="str">
        <f t="shared" si="41"/>
        <v>0.00</v>
      </c>
    </row>
    <row r="1082" spans="7:9">
      <c r="G1082" t="str">
        <f t="shared" si="40"/>
        <v>Y</v>
      </c>
      <c r="I1082" s="65" t="str">
        <f t="shared" si="41"/>
        <v>0.00</v>
      </c>
    </row>
    <row r="1083" spans="7:9">
      <c r="G1083" t="str">
        <f t="shared" si="40"/>
        <v>Y</v>
      </c>
      <c r="I1083" s="65" t="str">
        <f t="shared" si="41"/>
        <v>0.00</v>
      </c>
    </row>
    <row r="1084" spans="7:9">
      <c r="G1084" t="str">
        <f t="shared" si="40"/>
        <v>Y</v>
      </c>
      <c r="I1084" s="65" t="str">
        <f t="shared" si="41"/>
        <v>0.00</v>
      </c>
    </row>
    <row r="1085" spans="7:9">
      <c r="G1085" t="str">
        <f t="shared" si="40"/>
        <v>Y</v>
      </c>
      <c r="I1085" s="65" t="str">
        <f t="shared" si="41"/>
        <v>0.00</v>
      </c>
    </row>
    <row r="1086" spans="7:9">
      <c r="G1086" t="str">
        <f t="shared" si="40"/>
        <v>Y</v>
      </c>
      <c r="I1086" s="65" t="str">
        <f t="shared" si="41"/>
        <v>0.00</v>
      </c>
    </row>
    <row r="1087" spans="7:9">
      <c r="G1087" t="str">
        <f t="shared" si="40"/>
        <v>Y</v>
      </c>
      <c r="I1087" s="65" t="str">
        <f t="shared" si="41"/>
        <v>0.00</v>
      </c>
    </row>
    <row r="1088" spans="7:9">
      <c r="G1088" t="str">
        <f t="shared" si="40"/>
        <v>Y</v>
      </c>
      <c r="I1088" s="65" t="str">
        <f t="shared" si="41"/>
        <v>0.00</v>
      </c>
    </row>
    <row r="1089" spans="7:9">
      <c r="G1089" t="str">
        <f t="shared" si="40"/>
        <v>Y</v>
      </c>
      <c r="I1089" s="65" t="str">
        <f t="shared" si="41"/>
        <v>0.00</v>
      </c>
    </row>
    <row r="1090" spans="7:9">
      <c r="G1090" t="str">
        <f t="shared" si="40"/>
        <v>Y</v>
      </c>
      <c r="I1090" s="65" t="str">
        <f t="shared" si="41"/>
        <v>0.00</v>
      </c>
    </row>
    <row r="1091" spans="7:9">
      <c r="G1091" t="str">
        <f t="shared" si="40"/>
        <v>Y</v>
      </c>
      <c r="I1091" s="65" t="str">
        <f t="shared" si="41"/>
        <v>0.00</v>
      </c>
    </row>
    <row r="1092" spans="7:9">
      <c r="G1092" t="str">
        <f t="shared" si="40"/>
        <v>Y</v>
      </c>
      <c r="I1092" s="65" t="str">
        <f t="shared" si="41"/>
        <v>0.00</v>
      </c>
    </row>
    <row r="1093" spans="7:9">
      <c r="G1093" t="str">
        <f t="shared" si="40"/>
        <v>Y</v>
      </c>
      <c r="I1093" s="65" t="str">
        <f t="shared" si="41"/>
        <v>0.00</v>
      </c>
    </row>
    <row r="1094" spans="7:9">
      <c r="G1094" t="str">
        <f t="shared" si="40"/>
        <v>Y</v>
      </c>
      <c r="I1094" s="65" t="str">
        <f t="shared" si="41"/>
        <v>0.00</v>
      </c>
    </row>
    <row r="1095" spans="7:9">
      <c r="G1095" t="str">
        <f t="shared" si="40"/>
        <v>Y</v>
      </c>
      <c r="I1095" s="65" t="str">
        <f t="shared" si="41"/>
        <v>0.00</v>
      </c>
    </row>
    <row r="1096" spans="7:9">
      <c r="G1096" t="str">
        <f t="shared" si="40"/>
        <v>Y</v>
      </c>
      <c r="I1096" s="65" t="str">
        <f t="shared" si="41"/>
        <v>0.00</v>
      </c>
    </row>
    <row r="1097" spans="7:9">
      <c r="G1097" t="str">
        <f t="shared" si="40"/>
        <v>Y</v>
      </c>
      <c r="I1097" s="65" t="str">
        <f t="shared" si="41"/>
        <v>0.00</v>
      </c>
    </row>
    <row r="1098" spans="7:9">
      <c r="G1098" t="str">
        <f t="shared" si="40"/>
        <v>Y</v>
      </c>
      <c r="I1098" s="65" t="str">
        <f t="shared" si="41"/>
        <v>0.00</v>
      </c>
    </row>
    <row r="1099" spans="7:9">
      <c r="G1099" t="str">
        <f t="shared" si="40"/>
        <v>Y</v>
      </c>
      <c r="I1099" s="65" t="str">
        <f t="shared" si="41"/>
        <v>0.00</v>
      </c>
    </row>
    <row r="1100" spans="7:9">
      <c r="G1100" t="str">
        <f t="shared" si="40"/>
        <v>Y</v>
      </c>
      <c r="I1100" s="65" t="str">
        <f t="shared" si="41"/>
        <v>0.00</v>
      </c>
    </row>
    <row r="1101" spans="7:9">
      <c r="G1101" t="str">
        <f t="shared" si="40"/>
        <v>Y</v>
      </c>
      <c r="I1101" s="65" t="str">
        <f t="shared" si="41"/>
        <v>0.00</v>
      </c>
    </row>
    <row r="1102" spans="7:9">
      <c r="G1102" t="str">
        <f t="shared" si="40"/>
        <v>Y</v>
      </c>
      <c r="I1102" s="65" t="str">
        <f t="shared" si="41"/>
        <v>0.00</v>
      </c>
    </row>
    <row r="1103" spans="7:9">
      <c r="G1103" t="str">
        <f t="shared" si="40"/>
        <v>Y</v>
      </c>
      <c r="I1103" s="65" t="str">
        <f t="shared" si="41"/>
        <v>0.00</v>
      </c>
    </row>
    <row r="1104" spans="7:9">
      <c r="G1104" t="str">
        <f t="shared" si="40"/>
        <v>Y</v>
      </c>
      <c r="I1104" s="65" t="str">
        <f t="shared" si="41"/>
        <v>0.00</v>
      </c>
    </row>
    <row r="1105" spans="7:9">
      <c r="G1105" t="str">
        <f t="shared" si="40"/>
        <v>Y</v>
      </c>
      <c r="I1105" s="65" t="str">
        <f t="shared" si="41"/>
        <v>0.00</v>
      </c>
    </row>
    <row r="1106" spans="7:9">
      <c r="G1106" t="str">
        <f t="shared" si="40"/>
        <v>Y</v>
      </c>
      <c r="I1106" s="65" t="str">
        <f t="shared" si="41"/>
        <v>0.00</v>
      </c>
    </row>
    <row r="1107" spans="7:9">
      <c r="G1107" t="str">
        <f t="shared" si="40"/>
        <v>Y</v>
      </c>
      <c r="I1107" s="65" t="str">
        <f t="shared" si="41"/>
        <v>0.00</v>
      </c>
    </row>
    <row r="1108" spans="7:9">
      <c r="G1108" t="str">
        <f t="shared" si="40"/>
        <v>Y</v>
      </c>
      <c r="I1108" s="65" t="str">
        <f t="shared" si="41"/>
        <v>0.00</v>
      </c>
    </row>
    <row r="1109" spans="7:9">
      <c r="G1109" t="str">
        <f t="shared" ref="G1109:G1172" si="42">IF(A1122=E1111,"Y","")</f>
        <v>Y</v>
      </c>
      <c r="I1109" s="65" t="str">
        <f t="shared" ref="I1109:I1172" si="43">IF(G1109="Y","0.00",B1122)</f>
        <v>0.00</v>
      </c>
    </row>
    <row r="1110" spans="7:9">
      <c r="G1110" t="str">
        <f t="shared" si="42"/>
        <v>Y</v>
      </c>
      <c r="I1110" s="65" t="str">
        <f t="shared" si="43"/>
        <v>0.00</v>
      </c>
    </row>
    <row r="1111" spans="7:9">
      <c r="G1111" t="str">
        <f t="shared" si="42"/>
        <v>Y</v>
      </c>
      <c r="I1111" s="65" t="str">
        <f t="shared" si="43"/>
        <v>0.00</v>
      </c>
    </row>
    <row r="1112" spans="7:9">
      <c r="G1112" t="str">
        <f t="shared" si="42"/>
        <v>Y</v>
      </c>
      <c r="I1112" s="65" t="str">
        <f t="shared" si="43"/>
        <v>0.00</v>
      </c>
    </row>
    <row r="1113" spans="7:9">
      <c r="G1113" t="str">
        <f t="shared" si="42"/>
        <v>Y</v>
      </c>
      <c r="I1113" s="65" t="str">
        <f t="shared" si="43"/>
        <v>0.00</v>
      </c>
    </row>
    <row r="1114" spans="7:9">
      <c r="G1114" t="str">
        <f t="shared" si="42"/>
        <v>Y</v>
      </c>
      <c r="I1114" s="65" t="str">
        <f t="shared" si="43"/>
        <v>0.00</v>
      </c>
    </row>
    <row r="1115" spans="7:9">
      <c r="G1115" t="str">
        <f t="shared" si="42"/>
        <v>Y</v>
      </c>
      <c r="I1115" s="65" t="str">
        <f t="shared" si="43"/>
        <v>0.00</v>
      </c>
    </row>
    <row r="1116" spans="7:9">
      <c r="G1116" t="str">
        <f t="shared" si="42"/>
        <v>Y</v>
      </c>
      <c r="I1116" s="65" t="str">
        <f t="shared" si="43"/>
        <v>0.00</v>
      </c>
    </row>
    <row r="1117" spans="7:9">
      <c r="G1117" t="str">
        <f t="shared" si="42"/>
        <v>Y</v>
      </c>
      <c r="I1117" s="65" t="str">
        <f t="shared" si="43"/>
        <v>0.00</v>
      </c>
    </row>
    <row r="1118" spans="7:9">
      <c r="G1118" t="str">
        <f t="shared" si="42"/>
        <v>Y</v>
      </c>
      <c r="I1118" s="65" t="str">
        <f t="shared" si="43"/>
        <v>0.00</v>
      </c>
    </row>
    <row r="1119" spans="7:9">
      <c r="G1119" t="str">
        <f t="shared" si="42"/>
        <v>Y</v>
      </c>
      <c r="I1119" s="65" t="str">
        <f t="shared" si="43"/>
        <v>0.00</v>
      </c>
    </row>
    <row r="1120" spans="7:9">
      <c r="G1120" t="str">
        <f t="shared" si="42"/>
        <v>Y</v>
      </c>
      <c r="I1120" s="65" t="str">
        <f t="shared" si="43"/>
        <v>0.00</v>
      </c>
    </row>
    <row r="1121" spans="7:9">
      <c r="G1121" t="str">
        <f t="shared" si="42"/>
        <v>Y</v>
      </c>
      <c r="I1121" s="65" t="str">
        <f t="shared" si="43"/>
        <v>0.00</v>
      </c>
    </row>
    <row r="1122" spans="7:9">
      <c r="G1122" t="str">
        <f t="shared" si="42"/>
        <v>Y</v>
      </c>
      <c r="I1122" s="65" t="str">
        <f t="shared" si="43"/>
        <v>0.00</v>
      </c>
    </row>
    <row r="1123" spans="7:9">
      <c r="G1123" t="str">
        <f t="shared" si="42"/>
        <v>Y</v>
      </c>
      <c r="I1123" s="65" t="str">
        <f t="shared" si="43"/>
        <v>0.00</v>
      </c>
    </row>
    <row r="1124" spans="7:9">
      <c r="G1124" t="str">
        <f t="shared" si="42"/>
        <v>Y</v>
      </c>
      <c r="I1124" s="65" t="str">
        <f t="shared" si="43"/>
        <v>0.00</v>
      </c>
    </row>
    <row r="1125" spans="7:9">
      <c r="G1125" t="str">
        <f t="shared" si="42"/>
        <v>Y</v>
      </c>
      <c r="I1125" s="65" t="str">
        <f t="shared" si="43"/>
        <v>0.00</v>
      </c>
    </row>
    <row r="1126" spans="7:9">
      <c r="G1126" t="str">
        <f t="shared" si="42"/>
        <v>Y</v>
      </c>
      <c r="I1126" s="65" t="str">
        <f t="shared" si="43"/>
        <v>0.00</v>
      </c>
    </row>
    <row r="1127" spans="7:9">
      <c r="G1127" t="str">
        <f t="shared" si="42"/>
        <v>Y</v>
      </c>
      <c r="I1127" s="65" t="str">
        <f t="shared" si="43"/>
        <v>0.00</v>
      </c>
    </row>
    <row r="1128" spans="7:9">
      <c r="G1128" t="str">
        <f t="shared" si="42"/>
        <v>Y</v>
      </c>
      <c r="I1128" s="65" t="str">
        <f t="shared" si="43"/>
        <v>0.00</v>
      </c>
    </row>
    <row r="1129" spans="7:9">
      <c r="G1129" t="str">
        <f t="shared" si="42"/>
        <v>Y</v>
      </c>
      <c r="I1129" s="65" t="str">
        <f t="shared" si="43"/>
        <v>0.00</v>
      </c>
    </row>
    <row r="1130" spans="7:9">
      <c r="G1130" t="str">
        <f t="shared" si="42"/>
        <v>Y</v>
      </c>
      <c r="I1130" s="65" t="str">
        <f t="shared" si="43"/>
        <v>0.00</v>
      </c>
    </row>
    <row r="1131" spans="7:9">
      <c r="G1131" t="str">
        <f t="shared" si="42"/>
        <v>Y</v>
      </c>
      <c r="I1131" s="65" t="str">
        <f t="shared" si="43"/>
        <v>0.00</v>
      </c>
    </row>
    <row r="1132" spans="7:9">
      <c r="G1132" t="str">
        <f t="shared" si="42"/>
        <v>Y</v>
      </c>
      <c r="I1132" s="65" t="str">
        <f t="shared" si="43"/>
        <v>0.00</v>
      </c>
    </row>
    <row r="1133" spans="7:9">
      <c r="G1133" t="str">
        <f t="shared" si="42"/>
        <v>Y</v>
      </c>
      <c r="I1133" s="65" t="str">
        <f t="shared" si="43"/>
        <v>0.00</v>
      </c>
    </row>
    <row r="1134" spans="7:9">
      <c r="G1134" t="str">
        <f t="shared" si="42"/>
        <v>Y</v>
      </c>
      <c r="I1134" s="65" t="str">
        <f t="shared" si="43"/>
        <v>0.00</v>
      </c>
    </row>
    <row r="1135" spans="7:9">
      <c r="G1135" t="str">
        <f t="shared" si="42"/>
        <v>Y</v>
      </c>
      <c r="I1135" s="65" t="str">
        <f t="shared" si="43"/>
        <v>0.00</v>
      </c>
    </row>
    <row r="1136" spans="7:9">
      <c r="G1136" t="str">
        <f t="shared" si="42"/>
        <v>Y</v>
      </c>
      <c r="I1136" s="65" t="str">
        <f t="shared" si="43"/>
        <v>0.00</v>
      </c>
    </row>
    <row r="1137" spans="7:9">
      <c r="G1137" t="str">
        <f t="shared" si="42"/>
        <v>Y</v>
      </c>
      <c r="I1137" s="65" t="str">
        <f t="shared" si="43"/>
        <v>0.00</v>
      </c>
    </row>
    <row r="1138" spans="7:9">
      <c r="G1138" t="str">
        <f t="shared" si="42"/>
        <v>Y</v>
      </c>
      <c r="I1138" s="65" t="str">
        <f t="shared" si="43"/>
        <v>0.00</v>
      </c>
    </row>
    <row r="1139" spans="7:9">
      <c r="G1139" t="str">
        <f t="shared" si="42"/>
        <v>Y</v>
      </c>
      <c r="I1139" s="65" t="str">
        <f t="shared" si="43"/>
        <v>0.00</v>
      </c>
    </row>
    <row r="1140" spans="7:9">
      <c r="G1140" t="str">
        <f t="shared" si="42"/>
        <v>Y</v>
      </c>
      <c r="I1140" s="65" t="str">
        <f t="shared" si="43"/>
        <v>0.00</v>
      </c>
    </row>
    <row r="1141" spans="7:9">
      <c r="G1141" t="str">
        <f t="shared" si="42"/>
        <v>Y</v>
      </c>
      <c r="I1141" s="65" t="str">
        <f t="shared" si="43"/>
        <v>0.00</v>
      </c>
    </row>
    <row r="1142" spans="7:9">
      <c r="G1142" t="str">
        <f t="shared" si="42"/>
        <v>Y</v>
      </c>
      <c r="I1142" s="65" t="str">
        <f t="shared" si="43"/>
        <v>0.00</v>
      </c>
    </row>
    <row r="1143" spans="7:9">
      <c r="G1143" t="str">
        <f t="shared" si="42"/>
        <v>Y</v>
      </c>
      <c r="I1143" s="65" t="str">
        <f t="shared" si="43"/>
        <v>0.00</v>
      </c>
    </row>
    <row r="1144" spans="7:9">
      <c r="G1144" t="str">
        <f t="shared" si="42"/>
        <v>Y</v>
      </c>
      <c r="I1144" s="65" t="str">
        <f t="shared" si="43"/>
        <v>0.00</v>
      </c>
    </row>
    <row r="1145" spans="7:9">
      <c r="G1145" t="str">
        <f t="shared" si="42"/>
        <v>Y</v>
      </c>
      <c r="I1145" s="65" t="str">
        <f t="shared" si="43"/>
        <v>0.00</v>
      </c>
    </row>
    <row r="1146" spans="7:9">
      <c r="G1146" t="str">
        <f t="shared" si="42"/>
        <v>Y</v>
      </c>
      <c r="I1146" s="65" t="str">
        <f t="shared" si="43"/>
        <v>0.00</v>
      </c>
    </row>
    <row r="1147" spans="7:9">
      <c r="G1147" t="str">
        <f t="shared" si="42"/>
        <v>Y</v>
      </c>
      <c r="I1147" s="65" t="str">
        <f t="shared" si="43"/>
        <v>0.00</v>
      </c>
    </row>
    <row r="1148" spans="7:9">
      <c r="G1148" t="str">
        <f t="shared" si="42"/>
        <v>Y</v>
      </c>
      <c r="I1148" s="65" t="str">
        <f t="shared" si="43"/>
        <v>0.00</v>
      </c>
    </row>
    <row r="1149" spans="7:9">
      <c r="G1149" t="str">
        <f t="shared" si="42"/>
        <v>Y</v>
      </c>
      <c r="I1149" s="65" t="str">
        <f t="shared" si="43"/>
        <v>0.00</v>
      </c>
    </row>
    <row r="1150" spans="7:9">
      <c r="G1150" t="str">
        <f t="shared" si="42"/>
        <v>Y</v>
      </c>
      <c r="I1150" s="65" t="str">
        <f t="shared" si="43"/>
        <v>0.00</v>
      </c>
    </row>
    <row r="1151" spans="7:9">
      <c r="G1151" t="str">
        <f t="shared" si="42"/>
        <v>Y</v>
      </c>
      <c r="I1151" s="65" t="str">
        <f t="shared" si="43"/>
        <v>0.00</v>
      </c>
    </row>
    <row r="1152" spans="7:9">
      <c r="G1152" t="str">
        <f t="shared" si="42"/>
        <v>Y</v>
      </c>
      <c r="I1152" s="65" t="str">
        <f t="shared" si="43"/>
        <v>0.00</v>
      </c>
    </row>
    <row r="1153" spans="7:9">
      <c r="G1153" t="str">
        <f t="shared" si="42"/>
        <v>Y</v>
      </c>
      <c r="I1153" s="65" t="str">
        <f t="shared" si="43"/>
        <v>0.00</v>
      </c>
    </row>
    <row r="1154" spans="7:9">
      <c r="G1154" t="str">
        <f t="shared" si="42"/>
        <v>Y</v>
      </c>
      <c r="I1154" s="65" t="str">
        <f t="shared" si="43"/>
        <v>0.00</v>
      </c>
    </row>
    <row r="1155" spans="7:9">
      <c r="G1155" t="str">
        <f t="shared" si="42"/>
        <v>Y</v>
      </c>
      <c r="I1155" s="65" t="str">
        <f t="shared" si="43"/>
        <v>0.00</v>
      </c>
    </row>
    <row r="1156" spans="7:9">
      <c r="G1156" t="str">
        <f t="shared" si="42"/>
        <v>Y</v>
      </c>
      <c r="I1156" s="65" t="str">
        <f t="shared" si="43"/>
        <v>0.00</v>
      </c>
    </row>
    <row r="1157" spans="7:9">
      <c r="G1157" t="str">
        <f t="shared" si="42"/>
        <v>Y</v>
      </c>
      <c r="I1157" s="65" t="str">
        <f t="shared" si="43"/>
        <v>0.00</v>
      </c>
    </row>
    <row r="1158" spans="7:9">
      <c r="G1158" t="str">
        <f t="shared" si="42"/>
        <v>Y</v>
      </c>
      <c r="I1158" s="65" t="str">
        <f t="shared" si="43"/>
        <v>0.00</v>
      </c>
    </row>
    <row r="1159" spans="7:9">
      <c r="G1159" t="str">
        <f t="shared" si="42"/>
        <v>Y</v>
      </c>
      <c r="I1159" s="65" t="str">
        <f t="shared" si="43"/>
        <v>0.00</v>
      </c>
    </row>
    <row r="1160" spans="7:9">
      <c r="G1160" t="str">
        <f t="shared" si="42"/>
        <v>Y</v>
      </c>
      <c r="I1160" s="65" t="str">
        <f t="shared" si="43"/>
        <v>0.00</v>
      </c>
    </row>
    <row r="1161" spans="7:9">
      <c r="G1161" t="str">
        <f t="shared" si="42"/>
        <v>Y</v>
      </c>
      <c r="I1161" s="65" t="str">
        <f t="shared" si="43"/>
        <v>0.00</v>
      </c>
    </row>
    <row r="1162" spans="7:9">
      <c r="G1162" t="str">
        <f t="shared" si="42"/>
        <v>Y</v>
      </c>
      <c r="I1162" s="65" t="str">
        <f t="shared" si="43"/>
        <v>0.00</v>
      </c>
    </row>
    <row r="1163" spans="7:9">
      <c r="G1163" t="str">
        <f t="shared" si="42"/>
        <v>Y</v>
      </c>
      <c r="I1163" s="65" t="str">
        <f t="shared" si="43"/>
        <v>0.00</v>
      </c>
    </row>
    <row r="1164" spans="7:9">
      <c r="G1164" t="str">
        <f t="shared" si="42"/>
        <v>Y</v>
      </c>
      <c r="I1164" s="65" t="str">
        <f t="shared" si="43"/>
        <v>0.00</v>
      </c>
    </row>
    <row r="1165" spans="7:9">
      <c r="G1165" t="str">
        <f t="shared" si="42"/>
        <v>Y</v>
      </c>
      <c r="I1165" s="65" t="str">
        <f t="shared" si="43"/>
        <v>0.00</v>
      </c>
    </row>
    <row r="1166" spans="7:9">
      <c r="G1166" t="str">
        <f t="shared" si="42"/>
        <v>Y</v>
      </c>
      <c r="I1166" s="65" t="str">
        <f t="shared" si="43"/>
        <v>0.00</v>
      </c>
    </row>
    <row r="1167" spans="7:9">
      <c r="G1167" t="str">
        <f t="shared" si="42"/>
        <v>Y</v>
      </c>
      <c r="I1167" s="65" t="str">
        <f t="shared" si="43"/>
        <v>0.00</v>
      </c>
    </row>
    <row r="1168" spans="7:9">
      <c r="G1168" t="str">
        <f t="shared" si="42"/>
        <v>Y</v>
      </c>
      <c r="I1168" s="65" t="str">
        <f t="shared" si="43"/>
        <v>0.00</v>
      </c>
    </row>
    <row r="1169" spans="7:9">
      <c r="G1169" t="str">
        <f t="shared" si="42"/>
        <v>Y</v>
      </c>
      <c r="I1169" s="65" t="str">
        <f t="shared" si="43"/>
        <v>0.00</v>
      </c>
    </row>
    <row r="1170" spans="7:9">
      <c r="G1170" t="str">
        <f t="shared" si="42"/>
        <v>Y</v>
      </c>
      <c r="I1170" s="65" t="str">
        <f t="shared" si="43"/>
        <v>0.00</v>
      </c>
    </row>
    <row r="1171" spans="7:9">
      <c r="G1171" t="str">
        <f t="shared" si="42"/>
        <v>Y</v>
      </c>
      <c r="I1171" s="65" t="str">
        <f t="shared" si="43"/>
        <v>0.00</v>
      </c>
    </row>
    <row r="1172" spans="7:9">
      <c r="G1172" t="str">
        <f t="shared" si="42"/>
        <v>Y</v>
      </c>
      <c r="I1172" s="65" t="str">
        <f t="shared" si="43"/>
        <v>0.00</v>
      </c>
    </row>
    <row r="1173" spans="7:9">
      <c r="G1173" t="str">
        <f t="shared" ref="G1173:G1236" si="44">IF(A1186=E1175,"Y","")</f>
        <v>Y</v>
      </c>
      <c r="I1173" s="65" t="str">
        <f t="shared" ref="I1173:I1236" si="45">IF(G1173="Y","0.00",B1186)</f>
        <v>0.00</v>
      </c>
    </row>
    <row r="1174" spans="7:9">
      <c r="G1174" t="str">
        <f t="shared" si="44"/>
        <v>Y</v>
      </c>
      <c r="I1174" s="65" t="str">
        <f t="shared" si="45"/>
        <v>0.00</v>
      </c>
    </row>
    <row r="1175" spans="7:9">
      <c r="G1175" t="str">
        <f t="shared" si="44"/>
        <v>Y</v>
      </c>
      <c r="I1175" s="65" t="str">
        <f t="shared" si="45"/>
        <v>0.00</v>
      </c>
    </row>
    <row r="1176" spans="7:9">
      <c r="G1176" t="str">
        <f t="shared" si="44"/>
        <v>Y</v>
      </c>
      <c r="I1176" s="65" t="str">
        <f t="shared" si="45"/>
        <v>0.00</v>
      </c>
    </row>
    <row r="1177" spans="7:9">
      <c r="G1177" t="str">
        <f t="shared" si="44"/>
        <v>Y</v>
      </c>
      <c r="I1177" s="65" t="str">
        <f t="shared" si="45"/>
        <v>0.00</v>
      </c>
    </row>
    <row r="1178" spans="7:9">
      <c r="G1178" t="str">
        <f t="shared" si="44"/>
        <v>Y</v>
      </c>
      <c r="I1178" s="65" t="str">
        <f t="shared" si="45"/>
        <v>0.00</v>
      </c>
    </row>
    <row r="1179" spans="7:9">
      <c r="G1179" t="str">
        <f t="shared" si="44"/>
        <v>Y</v>
      </c>
      <c r="I1179" s="65" t="str">
        <f t="shared" si="45"/>
        <v>0.00</v>
      </c>
    </row>
    <row r="1180" spans="7:9">
      <c r="G1180" t="str">
        <f t="shared" si="44"/>
        <v>Y</v>
      </c>
      <c r="I1180" s="65" t="str">
        <f t="shared" si="45"/>
        <v>0.00</v>
      </c>
    </row>
    <row r="1181" spans="7:9">
      <c r="G1181" t="str">
        <f t="shared" si="44"/>
        <v>Y</v>
      </c>
      <c r="I1181" s="65" t="str">
        <f t="shared" si="45"/>
        <v>0.00</v>
      </c>
    </row>
    <row r="1182" spans="7:9">
      <c r="G1182" t="str">
        <f t="shared" si="44"/>
        <v>Y</v>
      </c>
      <c r="I1182" s="65" t="str">
        <f t="shared" si="45"/>
        <v>0.00</v>
      </c>
    </row>
    <row r="1183" spans="7:9">
      <c r="G1183" t="str">
        <f t="shared" si="44"/>
        <v>Y</v>
      </c>
      <c r="I1183" s="65" t="str">
        <f t="shared" si="45"/>
        <v>0.00</v>
      </c>
    </row>
    <row r="1184" spans="7:9">
      <c r="G1184" t="str">
        <f t="shared" si="44"/>
        <v>Y</v>
      </c>
      <c r="I1184" s="65" t="str">
        <f t="shared" si="45"/>
        <v>0.00</v>
      </c>
    </row>
    <row r="1185" spans="7:9">
      <c r="G1185" t="str">
        <f t="shared" si="44"/>
        <v>Y</v>
      </c>
      <c r="I1185" s="65" t="str">
        <f t="shared" si="45"/>
        <v>0.00</v>
      </c>
    </row>
    <row r="1186" spans="7:9">
      <c r="G1186" t="str">
        <f t="shared" si="44"/>
        <v>Y</v>
      </c>
      <c r="I1186" s="65" t="str">
        <f t="shared" si="45"/>
        <v>0.00</v>
      </c>
    </row>
    <row r="1187" spans="7:9">
      <c r="G1187" t="str">
        <f t="shared" si="44"/>
        <v>Y</v>
      </c>
      <c r="I1187" s="65" t="str">
        <f t="shared" si="45"/>
        <v>0.00</v>
      </c>
    </row>
    <row r="1188" spans="7:9">
      <c r="G1188" t="str">
        <f t="shared" si="44"/>
        <v>Y</v>
      </c>
      <c r="I1188" s="65" t="str">
        <f t="shared" si="45"/>
        <v>0.00</v>
      </c>
    </row>
    <row r="1189" spans="7:9">
      <c r="G1189" t="str">
        <f t="shared" si="44"/>
        <v>Y</v>
      </c>
      <c r="I1189" s="65" t="str">
        <f t="shared" si="45"/>
        <v>0.00</v>
      </c>
    </row>
    <row r="1190" spans="7:9">
      <c r="G1190" t="str">
        <f t="shared" si="44"/>
        <v>Y</v>
      </c>
      <c r="I1190" s="65" t="str">
        <f t="shared" si="45"/>
        <v>0.00</v>
      </c>
    </row>
    <row r="1191" spans="7:9">
      <c r="G1191" t="str">
        <f t="shared" si="44"/>
        <v>Y</v>
      </c>
      <c r="I1191" s="65" t="str">
        <f t="shared" si="45"/>
        <v>0.00</v>
      </c>
    </row>
    <row r="1192" spans="7:9">
      <c r="G1192" t="str">
        <f t="shared" si="44"/>
        <v>Y</v>
      </c>
      <c r="I1192" s="65" t="str">
        <f t="shared" si="45"/>
        <v>0.00</v>
      </c>
    </row>
    <row r="1193" spans="7:9">
      <c r="G1193" t="str">
        <f t="shared" si="44"/>
        <v>Y</v>
      </c>
      <c r="I1193" s="65" t="str">
        <f t="shared" si="45"/>
        <v>0.00</v>
      </c>
    </row>
    <row r="1194" spans="7:9">
      <c r="G1194" t="str">
        <f t="shared" si="44"/>
        <v>Y</v>
      </c>
      <c r="I1194" s="65" t="str">
        <f t="shared" si="45"/>
        <v>0.00</v>
      </c>
    </row>
    <row r="1195" spans="7:9">
      <c r="G1195" t="str">
        <f t="shared" si="44"/>
        <v>Y</v>
      </c>
      <c r="I1195" s="65" t="str">
        <f t="shared" si="45"/>
        <v>0.00</v>
      </c>
    </row>
    <row r="1196" spans="7:9">
      <c r="G1196" t="str">
        <f t="shared" si="44"/>
        <v>Y</v>
      </c>
      <c r="I1196" s="65" t="str">
        <f t="shared" si="45"/>
        <v>0.00</v>
      </c>
    </row>
    <row r="1197" spans="7:9">
      <c r="G1197" t="str">
        <f t="shared" si="44"/>
        <v>Y</v>
      </c>
      <c r="I1197" s="65" t="str">
        <f t="shared" si="45"/>
        <v>0.00</v>
      </c>
    </row>
    <row r="1198" spans="7:9">
      <c r="G1198" t="str">
        <f t="shared" si="44"/>
        <v>Y</v>
      </c>
      <c r="I1198" s="65" t="str">
        <f t="shared" si="45"/>
        <v>0.00</v>
      </c>
    </row>
    <row r="1199" spans="7:9">
      <c r="G1199" t="str">
        <f t="shared" si="44"/>
        <v>Y</v>
      </c>
      <c r="I1199" s="65" t="str">
        <f t="shared" si="45"/>
        <v>0.00</v>
      </c>
    </row>
    <row r="1200" spans="7:9">
      <c r="G1200" t="str">
        <f t="shared" si="44"/>
        <v>Y</v>
      </c>
      <c r="I1200" s="65" t="str">
        <f t="shared" si="45"/>
        <v>0.00</v>
      </c>
    </row>
    <row r="1201" spans="7:9">
      <c r="G1201" t="str">
        <f t="shared" si="44"/>
        <v>Y</v>
      </c>
      <c r="I1201" s="65" t="str">
        <f t="shared" si="45"/>
        <v>0.00</v>
      </c>
    </row>
    <row r="1202" spans="7:9">
      <c r="G1202" t="str">
        <f t="shared" si="44"/>
        <v>Y</v>
      </c>
      <c r="I1202" s="65" t="str">
        <f t="shared" si="45"/>
        <v>0.00</v>
      </c>
    </row>
    <row r="1203" spans="7:9">
      <c r="G1203" t="str">
        <f t="shared" si="44"/>
        <v>Y</v>
      </c>
      <c r="I1203" s="65" t="str">
        <f t="shared" si="45"/>
        <v>0.00</v>
      </c>
    </row>
    <row r="1204" spans="7:9">
      <c r="G1204" t="str">
        <f t="shared" si="44"/>
        <v>Y</v>
      </c>
      <c r="I1204" s="65" t="str">
        <f t="shared" si="45"/>
        <v>0.00</v>
      </c>
    </row>
    <row r="1205" spans="7:9">
      <c r="G1205" t="str">
        <f t="shared" si="44"/>
        <v>Y</v>
      </c>
      <c r="I1205" s="65" t="str">
        <f t="shared" si="45"/>
        <v>0.00</v>
      </c>
    </row>
    <row r="1206" spans="7:9">
      <c r="G1206" t="str">
        <f t="shared" si="44"/>
        <v>Y</v>
      </c>
      <c r="I1206" s="65" t="str">
        <f t="shared" si="45"/>
        <v>0.00</v>
      </c>
    </row>
    <row r="1207" spans="7:9">
      <c r="G1207" t="str">
        <f t="shared" si="44"/>
        <v>Y</v>
      </c>
      <c r="I1207" s="65" t="str">
        <f t="shared" si="45"/>
        <v>0.00</v>
      </c>
    </row>
    <row r="1208" spans="7:9">
      <c r="G1208" t="str">
        <f t="shared" si="44"/>
        <v>Y</v>
      </c>
      <c r="I1208" s="65" t="str">
        <f t="shared" si="45"/>
        <v>0.00</v>
      </c>
    </row>
    <row r="1209" spans="7:9">
      <c r="G1209" t="str">
        <f t="shared" si="44"/>
        <v>Y</v>
      </c>
      <c r="I1209" s="65" t="str">
        <f t="shared" si="45"/>
        <v>0.00</v>
      </c>
    </row>
    <row r="1210" spans="7:9">
      <c r="G1210" t="str">
        <f t="shared" si="44"/>
        <v>Y</v>
      </c>
      <c r="I1210" s="65" t="str">
        <f t="shared" si="45"/>
        <v>0.00</v>
      </c>
    </row>
    <row r="1211" spans="7:9">
      <c r="G1211" t="str">
        <f t="shared" si="44"/>
        <v>Y</v>
      </c>
      <c r="I1211" s="65" t="str">
        <f t="shared" si="45"/>
        <v>0.00</v>
      </c>
    </row>
    <row r="1212" spans="7:9">
      <c r="G1212" t="str">
        <f t="shared" si="44"/>
        <v>Y</v>
      </c>
      <c r="I1212" s="65" t="str">
        <f t="shared" si="45"/>
        <v>0.00</v>
      </c>
    </row>
    <row r="1213" spans="7:9">
      <c r="G1213" t="str">
        <f t="shared" si="44"/>
        <v>Y</v>
      </c>
      <c r="I1213" s="65" t="str">
        <f t="shared" si="45"/>
        <v>0.00</v>
      </c>
    </row>
    <row r="1214" spans="7:9">
      <c r="G1214" t="str">
        <f t="shared" si="44"/>
        <v>Y</v>
      </c>
      <c r="I1214" s="65" t="str">
        <f t="shared" si="45"/>
        <v>0.00</v>
      </c>
    </row>
    <row r="1215" spans="7:9">
      <c r="G1215" t="str">
        <f t="shared" si="44"/>
        <v>Y</v>
      </c>
      <c r="I1215" s="65" t="str">
        <f t="shared" si="45"/>
        <v>0.00</v>
      </c>
    </row>
    <row r="1216" spans="7:9">
      <c r="G1216" t="str">
        <f t="shared" si="44"/>
        <v>Y</v>
      </c>
      <c r="I1216" s="65" t="str">
        <f t="shared" si="45"/>
        <v>0.00</v>
      </c>
    </row>
    <row r="1217" spans="7:9">
      <c r="G1217" t="str">
        <f t="shared" si="44"/>
        <v>Y</v>
      </c>
      <c r="I1217" s="65" t="str">
        <f t="shared" si="45"/>
        <v>0.00</v>
      </c>
    </row>
    <row r="1218" spans="7:9">
      <c r="G1218" t="str">
        <f t="shared" si="44"/>
        <v>Y</v>
      </c>
      <c r="I1218" s="65" t="str">
        <f t="shared" si="45"/>
        <v>0.00</v>
      </c>
    </row>
    <row r="1219" spans="7:9">
      <c r="G1219" t="str">
        <f t="shared" si="44"/>
        <v>Y</v>
      </c>
      <c r="I1219" s="65" t="str">
        <f t="shared" si="45"/>
        <v>0.00</v>
      </c>
    </row>
    <row r="1220" spans="7:9">
      <c r="G1220" t="str">
        <f t="shared" si="44"/>
        <v>Y</v>
      </c>
      <c r="I1220" s="65" t="str">
        <f t="shared" si="45"/>
        <v>0.00</v>
      </c>
    </row>
    <row r="1221" spans="7:9">
      <c r="G1221" t="str">
        <f t="shared" si="44"/>
        <v>Y</v>
      </c>
      <c r="I1221" s="65" t="str">
        <f t="shared" si="45"/>
        <v>0.00</v>
      </c>
    </row>
    <row r="1222" spans="7:9">
      <c r="G1222" t="str">
        <f t="shared" si="44"/>
        <v>Y</v>
      </c>
      <c r="I1222" s="65" t="str">
        <f t="shared" si="45"/>
        <v>0.00</v>
      </c>
    </row>
    <row r="1223" spans="7:9">
      <c r="G1223" t="str">
        <f t="shared" si="44"/>
        <v>Y</v>
      </c>
      <c r="I1223" s="65" t="str">
        <f t="shared" si="45"/>
        <v>0.00</v>
      </c>
    </row>
    <row r="1224" spans="7:9">
      <c r="G1224" t="str">
        <f t="shared" si="44"/>
        <v>Y</v>
      </c>
      <c r="I1224" s="65" t="str">
        <f t="shared" si="45"/>
        <v>0.00</v>
      </c>
    </row>
    <row r="1225" spans="7:9">
      <c r="G1225" t="str">
        <f t="shared" si="44"/>
        <v>Y</v>
      </c>
      <c r="I1225" s="65" t="str">
        <f t="shared" si="45"/>
        <v>0.00</v>
      </c>
    </row>
    <row r="1226" spans="7:9">
      <c r="G1226" t="str">
        <f t="shared" si="44"/>
        <v>Y</v>
      </c>
      <c r="I1226" s="65" t="str">
        <f t="shared" si="45"/>
        <v>0.00</v>
      </c>
    </row>
    <row r="1227" spans="7:9">
      <c r="G1227" t="str">
        <f t="shared" si="44"/>
        <v>Y</v>
      </c>
      <c r="I1227" s="65" t="str">
        <f t="shared" si="45"/>
        <v>0.00</v>
      </c>
    </row>
    <row r="1228" spans="7:9">
      <c r="G1228" t="str">
        <f t="shared" si="44"/>
        <v>Y</v>
      </c>
      <c r="I1228" s="65" t="str">
        <f t="shared" si="45"/>
        <v>0.00</v>
      </c>
    </row>
    <row r="1229" spans="7:9">
      <c r="G1229" t="str">
        <f t="shared" si="44"/>
        <v>Y</v>
      </c>
      <c r="I1229" s="65" t="str">
        <f t="shared" si="45"/>
        <v>0.00</v>
      </c>
    </row>
    <row r="1230" spans="7:9">
      <c r="G1230" t="str">
        <f t="shared" si="44"/>
        <v>Y</v>
      </c>
      <c r="I1230" s="65" t="str">
        <f t="shared" si="45"/>
        <v>0.00</v>
      </c>
    </row>
    <row r="1231" spans="7:9">
      <c r="G1231" t="str">
        <f t="shared" si="44"/>
        <v>Y</v>
      </c>
      <c r="I1231" s="65" t="str">
        <f t="shared" si="45"/>
        <v>0.00</v>
      </c>
    </row>
    <row r="1232" spans="7:9">
      <c r="G1232" t="str">
        <f t="shared" si="44"/>
        <v>Y</v>
      </c>
      <c r="I1232" s="65" t="str">
        <f t="shared" si="45"/>
        <v>0.00</v>
      </c>
    </row>
    <row r="1233" spans="7:9">
      <c r="G1233" t="str">
        <f t="shared" si="44"/>
        <v>Y</v>
      </c>
      <c r="I1233" s="65" t="str">
        <f t="shared" si="45"/>
        <v>0.00</v>
      </c>
    </row>
    <row r="1234" spans="7:9">
      <c r="G1234" t="str">
        <f t="shared" si="44"/>
        <v>Y</v>
      </c>
      <c r="I1234" s="65" t="str">
        <f t="shared" si="45"/>
        <v>0.00</v>
      </c>
    </row>
    <row r="1235" spans="7:9">
      <c r="G1235" t="str">
        <f t="shared" si="44"/>
        <v>Y</v>
      </c>
      <c r="I1235" s="65" t="str">
        <f t="shared" si="45"/>
        <v>0.00</v>
      </c>
    </row>
    <row r="1236" spans="7:9">
      <c r="G1236" t="str">
        <f t="shared" si="44"/>
        <v>Y</v>
      </c>
      <c r="I1236" s="65" t="str">
        <f t="shared" si="45"/>
        <v>0.00</v>
      </c>
    </row>
    <row r="1237" spans="7:9">
      <c r="G1237" t="str">
        <f t="shared" ref="G1237:G1300" si="46">IF(A1250=E1239,"Y","")</f>
        <v>Y</v>
      </c>
      <c r="I1237" s="65" t="str">
        <f t="shared" ref="I1237:I1300" si="47">IF(G1237="Y","0.00",B1250)</f>
        <v>0.00</v>
      </c>
    </row>
    <row r="1238" spans="7:9">
      <c r="G1238" t="str">
        <f t="shared" si="46"/>
        <v>Y</v>
      </c>
      <c r="I1238" s="65" t="str">
        <f t="shared" si="47"/>
        <v>0.00</v>
      </c>
    </row>
    <row r="1239" spans="7:9">
      <c r="G1239" t="str">
        <f t="shared" si="46"/>
        <v>Y</v>
      </c>
      <c r="I1239" s="65" t="str">
        <f t="shared" si="47"/>
        <v>0.00</v>
      </c>
    </row>
    <row r="1240" spans="7:9">
      <c r="G1240" t="str">
        <f t="shared" si="46"/>
        <v>Y</v>
      </c>
      <c r="I1240" s="65" t="str">
        <f t="shared" si="47"/>
        <v>0.00</v>
      </c>
    </row>
    <row r="1241" spans="7:9">
      <c r="G1241" t="str">
        <f t="shared" si="46"/>
        <v>Y</v>
      </c>
      <c r="I1241" s="65" t="str">
        <f t="shared" si="47"/>
        <v>0.00</v>
      </c>
    </row>
    <row r="1242" spans="7:9">
      <c r="G1242" t="str">
        <f t="shared" si="46"/>
        <v>Y</v>
      </c>
      <c r="I1242" s="65" t="str">
        <f t="shared" si="47"/>
        <v>0.00</v>
      </c>
    </row>
    <row r="1243" spans="7:9">
      <c r="G1243" t="str">
        <f t="shared" si="46"/>
        <v>Y</v>
      </c>
      <c r="I1243" s="65" t="str">
        <f t="shared" si="47"/>
        <v>0.00</v>
      </c>
    </row>
    <row r="1244" spans="7:9">
      <c r="G1244" t="str">
        <f t="shared" si="46"/>
        <v>Y</v>
      </c>
      <c r="I1244" s="65" t="str">
        <f t="shared" si="47"/>
        <v>0.00</v>
      </c>
    </row>
    <row r="1245" spans="7:9">
      <c r="G1245" t="str">
        <f t="shared" si="46"/>
        <v>Y</v>
      </c>
      <c r="I1245" s="65" t="str">
        <f t="shared" si="47"/>
        <v>0.00</v>
      </c>
    </row>
    <row r="1246" spans="7:9">
      <c r="G1246" t="str">
        <f t="shared" si="46"/>
        <v>Y</v>
      </c>
      <c r="I1246" s="65" t="str">
        <f t="shared" si="47"/>
        <v>0.00</v>
      </c>
    </row>
    <row r="1247" spans="7:9">
      <c r="G1247" t="str">
        <f t="shared" si="46"/>
        <v>Y</v>
      </c>
      <c r="I1247" s="65" t="str">
        <f t="shared" si="47"/>
        <v>0.00</v>
      </c>
    </row>
    <row r="1248" spans="7:9">
      <c r="G1248" t="str">
        <f t="shared" si="46"/>
        <v>Y</v>
      </c>
      <c r="I1248" s="65" t="str">
        <f t="shared" si="47"/>
        <v>0.00</v>
      </c>
    </row>
    <row r="1249" spans="7:9">
      <c r="G1249" t="str">
        <f t="shared" si="46"/>
        <v>Y</v>
      </c>
      <c r="I1249" s="65" t="str">
        <f t="shared" si="47"/>
        <v>0.00</v>
      </c>
    </row>
    <row r="1250" spans="7:9">
      <c r="G1250" t="str">
        <f t="shared" si="46"/>
        <v>Y</v>
      </c>
      <c r="I1250" s="65" t="str">
        <f t="shared" si="47"/>
        <v>0.00</v>
      </c>
    </row>
    <row r="1251" spans="7:9">
      <c r="G1251" t="str">
        <f t="shared" si="46"/>
        <v>Y</v>
      </c>
      <c r="I1251" s="65" t="str">
        <f t="shared" si="47"/>
        <v>0.00</v>
      </c>
    </row>
    <row r="1252" spans="7:9">
      <c r="G1252" t="str">
        <f t="shared" si="46"/>
        <v>Y</v>
      </c>
      <c r="I1252" s="65" t="str">
        <f t="shared" si="47"/>
        <v>0.00</v>
      </c>
    </row>
    <row r="1253" spans="7:9">
      <c r="G1253" t="str">
        <f t="shared" si="46"/>
        <v>Y</v>
      </c>
      <c r="I1253" s="65" t="str">
        <f t="shared" si="47"/>
        <v>0.00</v>
      </c>
    </row>
    <row r="1254" spans="7:9">
      <c r="G1254" t="str">
        <f t="shared" si="46"/>
        <v>Y</v>
      </c>
      <c r="I1254" s="65" t="str">
        <f t="shared" si="47"/>
        <v>0.00</v>
      </c>
    </row>
    <row r="1255" spans="7:9">
      <c r="G1255" t="str">
        <f t="shared" si="46"/>
        <v>Y</v>
      </c>
      <c r="I1255" s="65" t="str">
        <f t="shared" si="47"/>
        <v>0.00</v>
      </c>
    </row>
    <row r="1256" spans="7:9">
      <c r="G1256" t="str">
        <f t="shared" si="46"/>
        <v>Y</v>
      </c>
      <c r="I1256" s="65" t="str">
        <f t="shared" si="47"/>
        <v>0.00</v>
      </c>
    </row>
    <row r="1257" spans="7:9">
      <c r="G1257" t="str">
        <f t="shared" si="46"/>
        <v>Y</v>
      </c>
      <c r="I1257" s="65" t="str">
        <f t="shared" si="47"/>
        <v>0.00</v>
      </c>
    </row>
    <row r="1258" spans="7:9">
      <c r="G1258" t="str">
        <f t="shared" si="46"/>
        <v>Y</v>
      </c>
      <c r="I1258" s="65" t="str">
        <f t="shared" si="47"/>
        <v>0.00</v>
      </c>
    </row>
    <row r="1259" spans="7:9">
      <c r="G1259" t="str">
        <f t="shared" si="46"/>
        <v>Y</v>
      </c>
      <c r="I1259" s="65" t="str">
        <f t="shared" si="47"/>
        <v>0.00</v>
      </c>
    </row>
    <row r="1260" spans="7:9">
      <c r="G1260" t="str">
        <f t="shared" si="46"/>
        <v>Y</v>
      </c>
      <c r="I1260" s="65" t="str">
        <f t="shared" si="47"/>
        <v>0.00</v>
      </c>
    </row>
    <row r="1261" spans="7:9">
      <c r="G1261" t="str">
        <f t="shared" si="46"/>
        <v>Y</v>
      </c>
      <c r="I1261" s="65" t="str">
        <f t="shared" si="47"/>
        <v>0.00</v>
      </c>
    </row>
    <row r="1262" spans="7:9">
      <c r="G1262" t="str">
        <f t="shared" si="46"/>
        <v>Y</v>
      </c>
      <c r="I1262" s="65" t="str">
        <f t="shared" si="47"/>
        <v>0.00</v>
      </c>
    </row>
    <row r="1263" spans="7:9">
      <c r="G1263" t="str">
        <f t="shared" si="46"/>
        <v>Y</v>
      </c>
      <c r="I1263" s="65" t="str">
        <f t="shared" si="47"/>
        <v>0.00</v>
      </c>
    </row>
    <row r="1264" spans="7:9">
      <c r="G1264" t="str">
        <f t="shared" si="46"/>
        <v>Y</v>
      </c>
      <c r="I1264" s="65" t="str">
        <f t="shared" si="47"/>
        <v>0.00</v>
      </c>
    </row>
    <row r="1265" spans="7:9">
      <c r="G1265" t="str">
        <f t="shared" si="46"/>
        <v>Y</v>
      </c>
      <c r="I1265" s="65" t="str">
        <f t="shared" si="47"/>
        <v>0.00</v>
      </c>
    </row>
    <row r="1266" spans="7:9">
      <c r="G1266" t="str">
        <f t="shared" si="46"/>
        <v>Y</v>
      </c>
      <c r="I1266" s="65" t="str">
        <f t="shared" si="47"/>
        <v>0.00</v>
      </c>
    </row>
    <row r="1267" spans="7:9">
      <c r="G1267" t="str">
        <f t="shared" si="46"/>
        <v>Y</v>
      </c>
      <c r="I1267" s="65" t="str">
        <f t="shared" si="47"/>
        <v>0.00</v>
      </c>
    </row>
    <row r="1268" spans="7:9">
      <c r="G1268" t="str">
        <f t="shared" si="46"/>
        <v>Y</v>
      </c>
      <c r="I1268" s="65" t="str">
        <f t="shared" si="47"/>
        <v>0.00</v>
      </c>
    </row>
    <row r="1269" spans="7:9">
      <c r="G1269" t="str">
        <f t="shared" si="46"/>
        <v>Y</v>
      </c>
      <c r="I1269" s="65" t="str">
        <f t="shared" si="47"/>
        <v>0.00</v>
      </c>
    </row>
    <row r="1270" spans="7:9">
      <c r="G1270" t="str">
        <f t="shared" si="46"/>
        <v>Y</v>
      </c>
      <c r="I1270" s="65" t="str">
        <f t="shared" si="47"/>
        <v>0.00</v>
      </c>
    </row>
    <row r="1271" spans="7:9">
      <c r="G1271" t="str">
        <f t="shared" si="46"/>
        <v>Y</v>
      </c>
      <c r="I1271" s="65" t="str">
        <f t="shared" si="47"/>
        <v>0.00</v>
      </c>
    </row>
    <row r="1272" spans="7:9">
      <c r="G1272" t="str">
        <f t="shared" si="46"/>
        <v>Y</v>
      </c>
      <c r="I1272" s="65" t="str">
        <f t="shared" si="47"/>
        <v>0.00</v>
      </c>
    </row>
    <row r="1273" spans="7:9">
      <c r="G1273" t="str">
        <f t="shared" si="46"/>
        <v>Y</v>
      </c>
      <c r="I1273" s="65" t="str">
        <f t="shared" si="47"/>
        <v>0.00</v>
      </c>
    </row>
    <row r="1274" spans="7:9">
      <c r="G1274" t="str">
        <f t="shared" si="46"/>
        <v>Y</v>
      </c>
      <c r="I1274" s="65" t="str">
        <f t="shared" si="47"/>
        <v>0.00</v>
      </c>
    </row>
    <row r="1275" spans="7:9">
      <c r="G1275" t="str">
        <f t="shared" si="46"/>
        <v>Y</v>
      </c>
      <c r="I1275" s="65" t="str">
        <f t="shared" si="47"/>
        <v>0.00</v>
      </c>
    </row>
    <row r="1276" spans="7:9">
      <c r="G1276" t="str">
        <f t="shared" si="46"/>
        <v>Y</v>
      </c>
      <c r="I1276" s="65" t="str">
        <f t="shared" si="47"/>
        <v>0.00</v>
      </c>
    </row>
    <row r="1277" spans="7:9">
      <c r="G1277" t="str">
        <f t="shared" si="46"/>
        <v>Y</v>
      </c>
      <c r="I1277" s="65" t="str">
        <f t="shared" si="47"/>
        <v>0.00</v>
      </c>
    </row>
    <row r="1278" spans="7:9">
      <c r="G1278" t="str">
        <f t="shared" si="46"/>
        <v>Y</v>
      </c>
      <c r="I1278" s="65" t="str">
        <f t="shared" si="47"/>
        <v>0.00</v>
      </c>
    </row>
    <row r="1279" spans="7:9">
      <c r="G1279" t="str">
        <f t="shared" si="46"/>
        <v>Y</v>
      </c>
      <c r="I1279" s="65" t="str">
        <f t="shared" si="47"/>
        <v>0.00</v>
      </c>
    </row>
    <row r="1280" spans="7:9">
      <c r="G1280" t="str">
        <f t="shared" si="46"/>
        <v>Y</v>
      </c>
      <c r="I1280" s="65" t="str">
        <f t="shared" si="47"/>
        <v>0.00</v>
      </c>
    </row>
    <row r="1281" spans="7:9">
      <c r="G1281" t="str">
        <f t="shared" si="46"/>
        <v>Y</v>
      </c>
      <c r="I1281" s="65" t="str">
        <f t="shared" si="47"/>
        <v>0.00</v>
      </c>
    </row>
    <row r="1282" spans="7:9">
      <c r="G1282" t="str">
        <f t="shared" si="46"/>
        <v>Y</v>
      </c>
      <c r="I1282" s="65" t="str">
        <f t="shared" si="47"/>
        <v>0.00</v>
      </c>
    </row>
    <row r="1283" spans="7:9">
      <c r="G1283" t="str">
        <f t="shared" si="46"/>
        <v>Y</v>
      </c>
      <c r="I1283" s="65" t="str">
        <f t="shared" si="47"/>
        <v>0.00</v>
      </c>
    </row>
    <row r="1284" spans="7:9">
      <c r="G1284" t="str">
        <f t="shared" si="46"/>
        <v>Y</v>
      </c>
      <c r="I1284" s="65" t="str">
        <f t="shared" si="47"/>
        <v>0.00</v>
      </c>
    </row>
    <row r="1285" spans="7:9">
      <c r="G1285" t="str">
        <f t="shared" si="46"/>
        <v>Y</v>
      </c>
      <c r="I1285" s="65" t="str">
        <f t="shared" si="47"/>
        <v>0.00</v>
      </c>
    </row>
    <row r="1286" spans="7:9">
      <c r="G1286" t="str">
        <f t="shared" si="46"/>
        <v>Y</v>
      </c>
      <c r="I1286" s="65" t="str">
        <f t="shared" si="47"/>
        <v>0.00</v>
      </c>
    </row>
    <row r="1287" spans="7:9">
      <c r="G1287" t="str">
        <f t="shared" si="46"/>
        <v>Y</v>
      </c>
      <c r="I1287" s="65" t="str">
        <f t="shared" si="47"/>
        <v>0.00</v>
      </c>
    </row>
    <row r="1288" spans="7:9">
      <c r="G1288" t="str">
        <f t="shared" si="46"/>
        <v>Y</v>
      </c>
      <c r="I1288" s="65" t="str">
        <f t="shared" si="47"/>
        <v>0.00</v>
      </c>
    </row>
    <row r="1289" spans="7:9">
      <c r="G1289" t="str">
        <f t="shared" si="46"/>
        <v>Y</v>
      </c>
      <c r="I1289" s="65" t="str">
        <f t="shared" si="47"/>
        <v>0.00</v>
      </c>
    </row>
    <row r="1290" spans="7:9">
      <c r="G1290" t="str">
        <f t="shared" si="46"/>
        <v>Y</v>
      </c>
      <c r="I1290" s="65" t="str">
        <f t="shared" si="47"/>
        <v>0.00</v>
      </c>
    </row>
    <row r="1291" spans="7:9">
      <c r="G1291" t="str">
        <f t="shared" si="46"/>
        <v>Y</v>
      </c>
      <c r="I1291" s="65" t="str">
        <f t="shared" si="47"/>
        <v>0.00</v>
      </c>
    </row>
    <row r="1292" spans="7:9">
      <c r="G1292" t="str">
        <f t="shared" si="46"/>
        <v>Y</v>
      </c>
      <c r="I1292" s="65" t="str">
        <f t="shared" si="47"/>
        <v>0.00</v>
      </c>
    </row>
    <row r="1293" spans="7:9">
      <c r="G1293" t="str">
        <f t="shared" si="46"/>
        <v>Y</v>
      </c>
      <c r="I1293" s="65" t="str">
        <f t="shared" si="47"/>
        <v>0.00</v>
      </c>
    </row>
    <row r="1294" spans="7:9">
      <c r="G1294" t="str">
        <f t="shared" si="46"/>
        <v>Y</v>
      </c>
      <c r="I1294" s="65" t="str">
        <f t="shared" si="47"/>
        <v>0.00</v>
      </c>
    </row>
    <row r="1295" spans="7:9">
      <c r="G1295" t="str">
        <f t="shared" si="46"/>
        <v>Y</v>
      </c>
      <c r="I1295" s="65" t="str">
        <f t="shared" si="47"/>
        <v>0.00</v>
      </c>
    </row>
    <row r="1296" spans="7:9">
      <c r="G1296" t="str">
        <f t="shared" si="46"/>
        <v>Y</v>
      </c>
      <c r="I1296" s="65" t="str">
        <f t="shared" si="47"/>
        <v>0.00</v>
      </c>
    </row>
    <row r="1297" spans="7:9">
      <c r="G1297" t="str">
        <f t="shared" si="46"/>
        <v>Y</v>
      </c>
      <c r="I1297" s="65" t="str">
        <f t="shared" si="47"/>
        <v>0.00</v>
      </c>
    </row>
    <row r="1298" spans="7:9">
      <c r="G1298" t="str">
        <f t="shared" si="46"/>
        <v>Y</v>
      </c>
      <c r="I1298" s="65" t="str">
        <f t="shared" si="47"/>
        <v>0.00</v>
      </c>
    </row>
    <row r="1299" spans="7:9">
      <c r="G1299" t="str">
        <f t="shared" si="46"/>
        <v>Y</v>
      </c>
      <c r="I1299" s="65" t="str">
        <f t="shared" si="47"/>
        <v>0.00</v>
      </c>
    </row>
    <row r="1300" spans="7:9">
      <c r="G1300" t="str">
        <f t="shared" si="46"/>
        <v>Y</v>
      </c>
      <c r="I1300" s="65" t="str">
        <f t="shared" si="47"/>
        <v>0.00</v>
      </c>
    </row>
    <row r="1301" spans="7:9">
      <c r="G1301" t="str">
        <f t="shared" ref="G1301:G1364" si="48">IF(A1314=E1303,"Y","")</f>
        <v>Y</v>
      </c>
      <c r="I1301" s="65" t="str">
        <f t="shared" ref="I1301:I1364" si="49">IF(G1301="Y","0.00",B1314)</f>
        <v>0.00</v>
      </c>
    </row>
    <row r="1302" spans="7:9">
      <c r="G1302" t="str">
        <f t="shared" si="48"/>
        <v>Y</v>
      </c>
      <c r="I1302" s="65" t="str">
        <f t="shared" si="49"/>
        <v>0.00</v>
      </c>
    </row>
    <row r="1303" spans="7:9">
      <c r="G1303" t="str">
        <f t="shared" si="48"/>
        <v>Y</v>
      </c>
      <c r="I1303" s="65" t="str">
        <f t="shared" si="49"/>
        <v>0.00</v>
      </c>
    </row>
    <row r="1304" spans="7:9">
      <c r="G1304" t="str">
        <f t="shared" si="48"/>
        <v>Y</v>
      </c>
      <c r="I1304" s="65" t="str">
        <f t="shared" si="49"/>
        <v>0.00</v>
      </c>
    </row>
    <row r="1305" spans="7:9">
      <c r="G1305" t="str">
        <f t="shared" si="48"/>
        <v>Y</v>
      </c>
      <c r="I1305" s="65" t="str">
        <f t="shared" si="49"/>
        <v>0.00</v>
      </c>
    </row>
    <row r="1306" spans="7:9">
      <c r="G1306" t="str">
        <f t="shared" si="48"/>
        <v>Y</v>
      </c>
      <c r="I1306" s="65" t="str">
        <f t="shared" si="49"/>
        <v>0.00</v>
      </c>
    </row>
    <row r="1307" spans="7:9">
      <c r="G1307" t="str">
        <f t="shared" si="48"/>
        <v>Y</v>
      </c>
      <c r="I1307" s="65" t="str">
        <f t="shared" si="49"/>
        <v>0.00</v>
      </c>
    </row>
    <row r="1308" spans="7:9">
      <c r="G1308" t="str">
        <f t="shared" si="48"/>
        <v>Y</v>
      </c>
      <c r="I1308" s="65" t="str">
        <f t="shared" si="49"/>
        <v>0.00</v>
      </c>
    </row>
    <row r="1309" spans="7:9">
      <c r="G1309" t="str">
        <f t="shared" si="48"/>
        <v>Y</v>
      </c>
      <c r="I1309" s="65" t="str">
        <f t="shared" si="49"/>
        <v>0.00</v>
      </c>
    </row>
    <row r="1310" spans="7:9">
      <c r="G1310" t="str">
        <f t="shared" si="48"/>
        <v>Y</v>
      </c>
      <c r="I1310" s="65" t="str">
        <f t="shared" si="49"/>
        <v>0.00</v>
      </c>
    </row>
    <row r="1311" spans="7:9">
      <c r="G1311" t="str">
        <f t="shared" si="48"/>
        <v>Y</v>
      </c>
      <c r="I1311" s="65" t="str">
        <f t="shared" si="49"/>
        <v>0.00</v>
      </c>
    </row>
    <row r="1312" spans="7:9">
      <c r="G1312" t="str">
        <f t="shared" si="48"/>
        <v>Y</v>
      </c>
      <c r="I1312" s="65" t="str">
        <f t="shared" si="49"/>
        <v>0.00</v>
      </c>
    </row>
    <row r="1313" spans="7:9">
      <c r="G1313" t="str">
        <f t="shared" si="48"/>
        <v>Y</v>
      </c>
      <c r="I1313" s="65" t="str">
        <f t="shared" si="49"/>
        <v>0.00</v>
      </c>
    </row>
    <row r="1314" spans="7:9">
      <c r="G1314" t="str">
        <f t="shared" si="48"/>
        <v>Y</v>
      </c>
      <c r="I1314" s="65" t="str">
        <f t="shared" si="49"/>
        <v>0.00</v>
      </c>
    </row>
    <row r="1315" spans="7:9">
      <c r="G1315" t="str">
        <f t="shared" si="48"/>
        <v>Y</v>
      </c>
      <c r="I1315" s="65" t="str">
        <f t="shared" si="49"/>
        <v>0.00</v>
      </c>
    </row>
    <row r="1316" spans="7:9">
      <c r="G1316" t="str">
        <f t="shared" si="48"/>
        <v>Y</v>
      </c>
      <c r="I1316" s="65" t="str">
        <f t="shared" si="49"/>
        <v>0.00</v>
      </c>
    </row>
    <row r="1317" spans="7:9">
      <c r="G1317" t="str">
        <f t="shared" si="48"/>
        <v>Y</v>
      </c>
      <c r="I1317" s="65" t="str">
        <f t="shared" si="49"/>
        <v>0.00</v>
      </c>
    </row>
    <row r="1318" spans="7:9">
      <c r="G1318" t="str">
        <f t="shared" si="48"/>
        <v>Y</v>
      </c>
      <c r="I1318" s="65" t="str">
        <f t="shared" si="49"/>
        <v>0.00</v>
      </c>
    </row>
    <row r="1319" spans="7:9">
      <c r="G1319" t="str">
        <f t="shared" si="48"/>
        <v>Y</v>
      </c>
      <c r="I1319" s="65" t="str">
        <f t="shared" si="49"/>
        <v>0.00</v>
      </c>
    </row>
    <row r="1320" spans="7:9">
      <c r="G1320" t="str">
        <f t="shared" si="48"/>
        <v>Y</v>
      </c>
      <c r="I1320" s="65" t="str">
        <f t="shared" si="49"/>
        <v>0.00</v>
      </c>
    </row>
    <row r="1321" spans="7:9">
      <c r="G1321" t="str">
        <f t="shared" si="48"/>
        <v>Y</v>
      </c>
      <c r="I1321" s="65" t="str">
        <f t="shared" si="49"/>
        <v>0.00</v>
      </c>
    </row>
    <row r="1322" spans="7:9">
      <c r="G1322" t="str">
        <f t="shared" si="48"/>
        <v>Y</v>
      </c>
      <c r="I1322" s="65" t="str">
        <f t="shared" si="49"/>
        <v>0.00</v>
      </c>
    </row>
    <row r="1323" spans="7:9">
      <c r="G1323" t="str">
        <f t="shared" si="48"/>
        <v>Y</v>
      </c>
      <c r="I1323" s="65" t="str">
        <f t="shared" si="49"/>
        <v>0.00</v>
      </c>
    </row>
    <row r="1324" spans="7:9">
      <c r="G1324" t="str">
        <f t="shared" si="48"/>
        <v>Y</v>
      </c>
      <c r="I1324" s="65" t="str">
        <f t="shared" si="49"/>
        <v>0.00</v>
      </c>
    </row>
    <row r="1325" spans="7:9">
      <c r="G1325" t="str">
        <f t="shared" si="48"/>
        <v>Y</v>
      </c>
      <c r="I1325" s="65" t="str">
        <f t="shared" si="49"/>
        <v>0.00</v>
      </c>
    </row>
    <row r="1326" spans="7:9">
      <c r="G1326" t="str">
        <f t="shared" si="48"/>
        <v>Y</v>
      </c>
      <c r="I1326" s="65" t="str">
        <f t="shared" si="49"/>
        <v>0.00</v>
      </c>
    </row>
    <row r="1327" spans="7:9">
      <c r="G1327" t="str">
        <f t="shared" si="48"/>
        <v>Y</v>
      </c>
      <c r="I1327" s="65" t="str">
        <f t="shared" si="49"/>
        <v>0.00</v>
      </c>
    </row>
    <row r="1328" spans="7:9">
      <c r="G1328" t="str">
        <f t="shared" si="48"/>
        <v>Y</v>
      </c>
      <c r="I1328" s="65" t="str">
        <f t="shared" si="49"/>
        <v>0.00</v>
      </c>
    </row>
    <row r="1329" spans="7:9">
      <c r="G1329" t="str">
        <f t="shared" si="48"/>
        <v>Y</v>
      </c>
      <c r="I1329" s="65" t="str">
        <f t="shared" si="49"/>
        <v>0.00</v>
      </c>
    </row>
    <row r="1330" spans="7:9">
      <c r="G1330" t="str">
        <f t="shared" si="48"/>
        <v>Y</v>
      </c>
      <c r="I1330" s="65" t="str">
        <f t="shared" si="49"/>
        <v>0.00</v>
      </c>
    </row>
    <row r="1331" spans="7:9">
      <c r="G1331" t="str">
        <f t="shared" si="48"/>
        <v>Y</v>
      </c>
      <c r="I1331" s="65" t="str">
        <f t="shared" si="49"/>
        <v>0.00</v>
      </c>
    </row>
    <row r="1332" spans="7:9">
      <c r="G1332" t="str">
        <f t="shared" si="48"/>
        <v>Y</v>
      </c>
      <c r="I1332" s="65" t="str">
        <f t="shared" si="49"/>
        <v>0.00</v>
      </c>
    </row>
    <row r="1333" spans="7:9">
      <c r="G1333" t="str">
        <f t="shared" si="48"/>
        <v>Y</v>
      </c>
      <c r="I1333" s="65" t="str">
        <f t="shared" si="49"/>
        <v>0.00</v>
      </c>
    </row>
    <row r="1334" spans="7:9">
      <c r="G1334" t="str">
        <f t="shared" si="48"/>
        <v>Y</v>
      </c>
      <c r="I1334" s="65" t="str">
        <f t="shared" si="49"/>
        <v>0.00</v>
      </c>
    </row>
    <row r="1335" spans="7:9">
      <c r="G1335" t="str">
        <f t="shared" si="48"/>
        <v>Y</v>
      </c>
      <c r="I1335" s="65" t="str">
        <f t="shared" si="49"/>
        <v>0.00</v>
      </c>
    </row>
    <row r="1336" spans="7:9">
      <c r="G1336" t="str">
        <f t="shared" si="48"/>
        <v>Y</v>
      </c>
      <c r="I1336" s="65" t="str">
        <f t="shared" si="49"/>
        <v>0.00</v>
      </c>
    </row>
    <row r="1337" spans="7:9">
      <c r="G1337" t="str">
        <f t="shared" si="48"/>
        <v>Y</v>
      </c>
      <c r="I1337" s="65" t="str">
        <f t="shared" si="49"/>
        <v>0.00</v>
      </c>
    </row>
    <row r="1338" spans="7:9">
      <c r="G1338" t="str">
        <f t="shared" si="48"/>
        <v>Y</v>
      </c>
      <c r="I1338" s="65" t="str">
        <f t="shared" si="49"/>
        <v>0.00</v>
      </c>
    </row>
    <row r="1339" spans="7:9">
      <c r="G1339" t="str">
        <f t="shared" si="48"/>
        <v>Y</v>
      </c>
      <c r="I1339" s="65" t="str">
        <f t="shared" si="49"/>
        <v>0.00</v>
      </c>
    </row>
    <row r="1340" spans="7:9">
      <c r="G1340" t="str">
        <f t="shared" si="48"/>
        <v>Y</v>
      </c>
      <c r="I1340" s="65" t="str">
        <f t="shared" si="49"/>
        <v>0.00</v>
      </c>
    </row>
    <row r="1341" spans="7:9">
      <c r="G1341" t="str">
        <f t="shared" si="48"/>
        <v>Y</v>
      </c>
      <c r="I1341" s="65" t="str">
        <f t="shared" si="49"/>
        <v>0.00</v>
      </c>
    </row>
    <row r="1342" spans="7:9">
      <c r="G1342" t="str">
        <f t="shared" si="48"/>
        <v>Y</v>
      </c>
      <c r="I1342" s="65" t="str">
        <f t="shared" si="49"/>
        <v>0.00</v>
      </c>
    </row>
    <row r="1343" spans="7:9">
      <c r="G1343" t="str">
        <f t="shared" si="48"/>
        <v>Y</v>
      </c>
      <c r="I1343" s="65" t="str">
        <f t="shared" si="49"/>
        <v>0.00</v>
      </c>
    </row>
    <row r="1344" spans="7:9">
      <c r="G1344" t="str">
        <f t="shared" si="48"/>
        <v>Y</v>
      </c>
      <c r="I1344" s="65" t="str">
        <f t="shared" si="49"/>
        <v>0.00</v>
      </c>
    </row>
    <row r="1345" spans="7:9">
      <c r="G1345" t="str">
        <f t="shared" si="48"/>
        <v>Y</v>
      </c>
      <c r="I1345" s="65" t="str">
        <f t="shared" si="49"/>
        <v>0.00</v>
      </c>
    </row>
    <row r="1346" spans="7:9">
      <c r="G1346" t="str">
        <f t="shared" si="48"/>
        <v>Y</v>
      </c>
      <c r="I1346" s="65" t="str">
        <f t="shared" si="49"/>
        <v>0.00</v>
      </c>
    </row>
    <row r="1347" spans="7:9">
      <c r="G1347" t="str">
        <f t="shared" si="48"/>
        <v>Y</v>
      </c>
      <c r="I1347" s="65" t="str">
        <f t="shared" si="49"/>
        <v>0.00</v>
      </c>
    </row>
    <row r="1348" spans="7:9">
      <c r="G1348" t="str">
        <f t="shared" si="48"/>
        <v>Y</v>
      </c>
      <c r="I1348" s="65" t="str">
        <f t="shared" si="49"/>
        <v>0.00</v>
      </c>
    </row>
    <row r="1349" spans="7:9">
      <c r="G1349" t="str">
        <f t="shared" si="48"/>
        <v>Y</v>
      </c>
      <c r="I1349" s="65" t="str">
        <f t="shared" si="49"/>
        <v>0.00</v>
      </c>
    </row>
    <row r="1350" spans="7:9">
      <c r="G1350" t="str">
        <f t="shared" si="48"/>
        <v>Y</v>
      </c>
      <c r="I1350" s="65" t="str">
        <f t="shared" si="49"/>
        <v>0.00</v>
      </c>
    </row>
    <row r="1351" spans="7:9">
      <c r="G1351" t="str">
        <f t="shared" si="48"/>
        <v>Y</v>
      </c>
      <c r="I1351" s="65" t="str">
        <f t="shared" si="49"/>
        <v>0.00</v>
      </c>
    </row>
    <row r="1352" spans="7:9">
      <c r="G1352" t="str">
        <f t="shared" si="48"/>
        <v>Y</v>
      </c>
      <c r="I1352" s="65" t="str">
        <f t="shared" si="49"/>
        <v>0.00</v>
      </c>
    </row>
    <row r="1353" spans="7:9">
      <c r="G1353" t="str">
        <f t="shared" si="48"/>
        <v>Y</v>
      </c>
      <c r="I1353" s="65" t="str">
        <f t="shared" si="49"/>
        <v>0.00</v>
      </c>
    </row>
    <row r="1354" spans="7:9">
      <c r="G1354" t="str">
        <f t="shared" si="48"/>
        <v>Y</v>
      </c>
      <c r="I1354" s="65" t="str">
        <f t="shared" si="49"/>
        <v>0.00</v>
      </c>
    </row>
    <row r="1355" spans="7:9">
      <c r="G1355" t="str">
        <f t="shared" si="48"/>
        <v>Y</v>
      </c>
      <c r="I1355" s="65" t="str">
        <f t="shared" si="49"/>
        <v>0.00</v>
      </c>
    </row>
    <row r="1356" spans="7:9">
      <c r="G1356" t="str">
        <f t="shared" si="48"/>
        <v>Y</v>
      </c>
      <c r="I1356" s="65" t="str">
        <f t="shared" si="49"/>
        <v>0.00</v>
      </c>
    </row>
    <row r="1357" spans="7:9">
      <c r="G1357" t="str">
        <f t="shared" si="48"/>
        <v>Y</v>
      </c>
      <c r="I1357" s="65" t="str">
        <f t="shared" si="49"/>
        <v>0.00</v>
      </c>
    </row>
    <row r="1358" spans="7:9">
      <c r="G1358" t="str">
        <f t="shared" si="48"/>
        <v>Y</v>
      </c>
      <c r="I1358" s="65" t="str">
        <f t="shared" si="49"/>
        <v>0.00</v>
      </c>
    </row>
    <row r="1359" spans="7:9">
      <c r="G1359" t="str">
        <f t="shared" si="48"/>
        <v>Y</v>
      </c>
      <c r="I1359" s="65" t="str">
        <f t="shared" si="49"/>
        <v>0.00</v>
      </c>
    </row>
    <row r="1360" spans="7:9">
      <c r="G1360" t="str">
        <f t="shared" si="48"/>
        <v>Y</v>
      </c>
      <c r="I1360" s="65" t="str">
        <f t="shared" si="49"/>
        <v>0.00</v>
      </c>
    </row>
    <row r="1361" spans="7:9">
      <c r="G1361" t="str">
        <f t="shared" si="48"/>
        <v>Y</v>
      </c>
      <c r="I1361" s="65" t="str">
        <f t="shared" si="49"/>
        <v>0.00</v>
      </c>
    </row>
    <row r="1362" spans="7:9">
      <c r="G1362" t="str">
        <f t="shared" si="48"/>
        <v>Y</v>
      </c>
      <c r="I1362" s="65" t="str">
        <f t="shared" si="49"/>
        <v>0.00</v>
      </c>
    </row>
    <row r="1363" spans="7:9">
      <c r="G1363" t="str">
        <f t="shared" si="48"/>
        <v>Y</v>
      </c>
      <c r="I1363" s="65" t="str">
        <f t="shared" si="49"/>
        <v>0.00</v>
      </c>
    </row>
    <row r="1364" spans="7:9">
      <c r="G1364" t="str">
        <f t="shared" si="48"/>
        <v>Y</v>
      </c>
      <c r="I1364" s="65" t="str">
        <f t="shared" si="49"/>
        <v>0.00</v>
      </c>
    </row>
    <row r="1365" spans="7:9">
      <c r="G1365" t="str">
        <f t="shared" ref="G1365:G1428" si="50">IF(A1378=E1367,"Y","")</f>
        <v>Y</v>
      </c>
      <c r="I1365" s="65" t="str">
        <f t="shared" ref="I1365:I1428" si="51">IF(G1365="Y","0.00",B1378)</f>
        <v>0.00</v>
      </c>
    </row>
    <row r="1366" spans="7:9">
      <c r="G1366" t="str">
        <f t="shared" si="50"/>
        <v>Y</v>
      </c>
      <c r="I1366" s="65" t="str">
        <f t="shared" si="51"/>
        <v>0.00</v>
      </c>
    </row>
    <row r="1367" spans="7:9">
      <c r="G1367" t="str">
        <f t="shared" si="50"/>
        <v>Y</v>
      </c>
      <c r="I1367" s="65" t="str">
        <f t="shared" si="51"/>
        <v>0.00</v>
      </c>
    </row>
    <row r="1368" spans="7:9">
      <c r="G1368" t="str">
        <f t="shared" si="50"/>
        <v>Y</v>
      </c>
      <c r="I1368" s="65" t="str">
        <f t="shared" si="51"/>
        <v>0.00</v>
      </c>
    </row>
    <row r="1369" spans="7:9">
      <c r="G1369" t="str">
        <f t="shared" si="50"/>
        <v>Y</v>
      </c>
      <c r="I1369" s="65" t="str">
        <f t="shared" si="51"/>
        <v>0.00</v>
      </c>
    </row>
    <row r="1370" spans="7:9">
      <c r="G1370" t="str">
        <f t="shared" si="50"/>
        <v>Y</v>
      </c>
      <c r="I1370" s="65" t="str">
        <f t="shared" si="51"/>
        <v>0.00</v>
      </c>
    </row>
    <row r="1371" spans="7:9">
      <c r="G1371" t="str">
        <f t="shared" si="50"/>
        <v>Y</v>
      </c>
      <c r="I1371" s="65" t="str">
        <f t="shared" si="51"/>
        <v>0.00</v>
      </c>
    </row>
    <row r="1372" spans="7:9">
      <c r="G1372" t="str">
        <f t="shared" si="50"/>
        <v>Y</v>
      </c>
      <c r="I1372" s="65" t="str">
        <f t="shared" si="51"/>
        <v>0.00</v>
      </c>
    </row>
    <row r="1373" spans="7:9">
      <c r="G1373" t="str">
        <f t="shared" si="50"/>
        <v>Y</v>
      </c>
      <c r="I1373" s="65" t="str">
        <f t="shared" si="51"/>
        <v>0.00</v>
      </c>
    </row>
    <row r="1374" spans="7:9">
      <c r="G1374" t="str">
        <f t="shared" si="50"/>
        <v>Y</v>
      </c>
      <c r="I1374" s="65" t="str">
        <f t="shared" si="51"/>
        <v>0.00</v>
      </c>
    </row>
    <row r="1375" spans="7:9">
      <c r="G1375" t="str">
        <f t="shared" si="50"/>
        <v>Y</v>
      </c>
      <c r="I1375" s="65" t="str">
        <f t="shared" si="51"/>
        <v>0.00</v>
      </c>
    </row>
    <row r="1376" spans="7:9">
      <c r="G1376" t="str">
        <f t="shared" si="50"/>
        <v>Y</v>
      </c>
      <c r="I1376" s="65" t="str">
        <f t="shared" si="51"/>
        <v>0.00</v>
      </c>
    </row>
    <row r="1377" spans="7:9">
      <c r="G1377" t="str">
        <f t="shared" si="50"/>
        <v>Y</v>
      </c>
      <c r="I1377" s="65" t="str">
        <f t="shared" si="51"/>
        <v>0.00</v>
      </c>
    </row>
    <row r="1378" spans="7:9">
      <c r="G1378" t="str">
        <f t="shared" si="50"/>
        <v>Y</v>
      </c>
      <c r="I1378" s="65" t="str">
        <f t="shared" si="51"/>
        <v>0.00</v>
      </c>
    </row>
    <row r="1379" spans="7:9">
      <c r="G1379" t="str">
        <f t="shared" si="50"/>
        <v>Y</v>
      </c>
      <c r="I1379" s="65" t="str">
        <f t="shared" si="51"/>
        <v>0.00</v>
      </c>
    </row>
    <row r="1380" spans="7:9">
      <c r="G1380" t="str">
        <f t="shared" si="50"/>
        <v>Y</v>
      </c>
      <c r="I1380" s="65" t="str">
        <f t="shared" si="51"/>
        <v>0.00</v>
      </c>
    </row>
    <row r="1381" spans="7:9">
      <c r="G1381" t="str">
        <f t="shared" si="50"/>
        <v>Y</v>
      </c>
      <c r="I1381" s="65" t="str">
        <f t="shared" si="51"/>
        <v>0.00</v>
      </c>
    </row>
    <row r="1382" spans="7:9">
      <c r="G1382" t="str">
        <f t="shared" si="50"/>
        <v>Y</v>
      </c>
      <c r="I1382" s="65" t="str">
        <f t="shared" si="51"/>
        <v>0.00</v>
      </c>
    </row>
    <row r="1383" spans="7:9">
      <c r="G1383" t="str">
        <f t="shared" si="50"/>
        <v>Y</v>
      </c>
      <c r="I1383" s="65" t="str">
        <f t="shared" si="51"/>
        <v>0.00</v>
      </c>
    </row>
    <row r="1384" spans="7:9">
      <c r="G1384" t="str">
        <f t="shared" si="50"/>
        <v>Y</v>
      </c>
      <c r="I1384" s="65" t="str">
        <f t="shared" si="51"/>
        <v>0.00</v>
      </c>
    </row>
    <row r="1385" spans="7:9">
      <c r="G1385" t="str">
        <f t="shared" si="50"/>
        <v>Y</v>
      </c>
      <c r="I1385" s="65" t="str">
        <f t="shared" si="51"/>
        <v>0.00</v>
      </c>
    </row>
    <row r="1386" spans="7:9">
      <c r="G1386" t="str">
        <f t="shared" si="50"/>
        <v>Y</v>
      </c>
      <c r="I1386" s="65" t="str">
        <f t="shared" si="51"/>
        <v>0.00</v>
      </c>
    </row>
    <row r="1387" spans="7:9">
      <c r="G1387" t="str">
        <f t="shared" si="50"/>
        <v>Y</v>
      </c>
      <c r="I1387" s="65" t="str">
        <f t="shared" si="51"/>
        <v>0.00</v>
      </c>
    </row>
    <row r="1388" spans="7:9">
      <c r="G1388" t="str">
        <f t="shared" si="50"/>
        <v>Y</v>
      </c>
      <c r="I1388" s="65" t="str">
        <f t="shared" si="51"/>
        <v>0.00</v>
      </c>
    </row>
    <row r="1389" spans="7:9">
      <c r="G1389" t="str">
        <f t="shared" si="50"/>
        <v>Y</v>
      </c>
      <c r="I1389" s="65" t="str">
        <f t="shared" si="51"/>
        <v>0.00</v>
      </c>
    </row>
    <row r="1390" spans="7:9">
      <c r="G1390" t="str">
        <f t="shared" si="50"/>
        <v>Y</v>
      </c>
      <c r="I1390" s="65" t="str">
        <f t="shared" si="51"/>
        <v>0.00</v>
      </c>
    </row>
    <row r="1391" spans="7:9">
      <c r="G1391" t="str">
        <f t="shared" si="50"/>
        <v>Y</v>
      </c>
      <c r="I1391" s="65" t="str">
        <f t="shared" si="51"/>
        <v>0.00</v>
      </c>
    </row>
    <row r="1392" spans="7:9">
      <c r="G1392" t="str">
        <f t="shared" si="50"/>
        <v>Y</v>
      </c>
      <c r="I1392" s="65" t="str">
        <f t="shared" si="51"/>
        <v>0.00</v>
      </c>
    </row>
    <row r="1393" spans="7:9">
      <c r="G1393" t="str">
        <f t="shared" si="50"/>
        <v>Y</v>
      </c>
      <c r="I1393" s="65" t="str">
        <f t="shared" si="51"/>
        <v>0.00</v>
      </c>
    </row>
    <row r="1394" spans="7:9">
      <c r="G1394" t="str">
        <f t="shared" si="50"/>
        <v>Y</v>
      </c>
      <c r="I1394" s="65" t="str">
        <f t="shared" si="51"/>
        <v>0.00</v>
      </c>
    </row>
    <row r="1395" spans="7:9">
      <c r="G1395" t="str">
        <f t="shared" si="50"/>
        <v>Y</v>
      </c>
      <c r="I1395" s="65" t="str">
        <f t="shared" si="51"/>
        <v>0.00</v>
      </c>
    </row>
    <row r="1396" spans="7:9">
      <c r="G1396" t="str">
        <f t="shared" si="50"/>
        <v>Y</v>
      </c>
      <c r="I1396" s="65" t="str">
        <f t="shared" si="51"/>
        <v>0.00</v>
      </c>
    </row>
    <row r="1397" spans="7:9">
      <c r="G1397" t="str">
        <f t="shared" si="50"/>
        <v>Y</v>
      </c>
      <c r="I1397" s="65" t="str">
        <f t="shared" si="51"/>
        <v>0.00</v>
      </c>
    </row>
    <row r="1398" spans="7:9">
      <c r="G1398" t="str">
        <f t="shared" si="50"/>
        <v>Y</v>
      </c>
      <c r="I1398" s="65" t="str">
        <f t="shared" si="51"/>
        <v>0.00</v>
      </c>
    </row>
    <row r="1399" spans="7:9">
      <c r="G1399" t="str">
        <f t="shared" si="50"/>
        <v>Y</v>
      </c>
      <c r="I1399" s="65" t="str">
        <f t="shared" si="51"/>
        <v>0.00</v>
      </c>
    </row>
    <row r="1400" spans="7:9">
      <c r="G1400" t="str">
        <f t="shared" si="50"/>
        <v>Y</v>
      </c>
      <c r="I1400" s="65" t="str">
        <f t="shared" si="51"/>
        <v>0.00</v>
      </c>
    </row>
    <row r="1401" spans="7:9">
      <c r="G1401" t="str">
        <f t="shared" si="50"/>
        <v>Y</v>
      </c>
      <c r="I1401" s="65" t="str">
        <f t="shared" si="51"/>
        <v>0.00</v>
      </c>
    </row>
    <row r="1402" spans="7:9">
      <c r="G1402" t="str">
        <f t="shared" si="50"/>
        <v>Y</v>
      </c>
      <c r="I1402" s="65" t="str">
        <f t="shared" si="51"/>
        <v>0.00</v>
      </c>
    </row>
    <row r="1403" spans="7:9">
      <c r="G1403" t="str">
        <f t="shared" si="50"/>
        <v>Y</v>
      </c>
      <c r="I1403" s="65" t="str">
        <f t="shared" si="51"/>
        <v>0.00</v>
      </c>
    </row>
    <row r="1404" spans="7:9">
      <c r="G1404" t="str">
        <f t="shared" si="50"/>
        <v>Y</v>
      </c>
      <c r="I1404" s="65" t="str">
        <f t="shared" si="51"/>
        <v>0.00</v>
      </c>
    </row>
    <row r="1405" spans="7:9">
      <c r="G1405" t="str">
        <f t="shared" si="50"/>
        <v>Y</v>
      </c>
      <c r="I1405" s="65" t="str">
        <f t="shared" si="51"/>
        <v>0.00</v>
      </c>
    </row>
    <row r="1406" spans="7:9">
      <c r="G1406" t="str">
        <f t="shared" si="50"/>
        <v>Y</v>
      </c>
      <c r="I1406" s="65" t="str">
        <f t="shared" si="51"/>
        <v>0.00</v>
      </c>
    </row>
    <row r="1407" spans="7:9">
      <c r="G1407" t="str">
        <f t="shared" si="50"/>
        <v>Y</v>
      </c>
      <c r="I1407" s="65" t="str">
        <f t="shared" si="51"/>
        <v>0.00</v>
      </c>
    </row>
    <row r="1408" spans="7:9">
      <c r="G1408" t="str">
        <f t="shared" si="50"/>
        <v>Y</v>
      </c>
      <c r="I1408" s="65" t="str">
        <f t="shared" si="51"/>
        <v>0.00</v>
      </c>
    </row>
    <row r="1409" spans="7:9">
      <c r="G1409" t="str">
        <f t="shared" si="50"/>
        <v>Y</v>
      </c>
      <c r="I1409" s="65" t="str">
        <f t="shared" si="51"/>
        <v>0.00</v>
      </c>
    </row>
    <row r="1410" spans="7:9">
      <c r="G1410" t="str">
        <f t="shared" si="50"/>
        <v>Y</v>
      </c>
      <c r="I1410" s="65" t="str">
        <f t="shared" si="51"/>
        <v>0.00</v>
      </c>
    </row>
    <row r="1411" spans="7:9">
      <c r="G1411" t="str">
        <f t="shared" si="50"/>
        <v>Y</v>
      </c>
      <c r="I1411" s="65" t="str">
        <f t="shared" si="51"/>
        <v>0.00</v>
      </c>
    </row>
    <row r="1412" spans="7:9">
      <c r="G1412" t="str">
        <f t="shared" si="50"/>
        <v>Y</v>
      </c>
      <c r="I1412" s="65" t="str">
        <f t="shared" si="51"/>
        <v>0.00</v>
      </c>
    </row>
    <row r="1413" spans="7:9">
      <c r="G1413" t="str">
        <f t="shared" si="50"/>
        <v>Y</v>
      </c>
      <c r="I1413" s="65" t="str">
        <f t="shared" si="51"/>
        <v>0.00</v>
      </c>
    </row>
    <row r="1414" spans="7:9">
      <c r="G1414" t="str">
        <f t="shared" si="50"/>
        <v>Y</v>
      </c>
      <c r="I1414" s="65" t="str">
        <f t="shared" si="51"/>
        <v>0.00</v>
      </c>
    </row>
    <row r="1415" spans="7:9">
      <c r="G1415" t="str">
        <f t="shared" si="50"/>
        <v>Y</v>
      </c>
      <c r="I1415" s="65" t="str">
        <f t="shared" si="51"/>
        <v>0.00</v>
      </c>
    </row>
    <row r="1416" spans="7:9">
      <c r="G1416" t="str">
        <f t="shared" si="50"/>
        <v>Y</v>
      </c>
      <c r="I1416" s="65" t="str">
        <f t="shared" si="51"/>
        <v>0.00</v>
      </c>
    </row>
    <row r="1417" spans="7:9">
      <c r="G1417" t="str">
        <f t="shared" si="50"/>
        <v>Y</v>
      </c>
      <c r="I1417" s="65" t="str">
        <f t="shared" si="51"/>
        <v>0.00</v>
      </c>
    </row>
    <row r="1418" spans="7:9">
      <c r="G1418" t="str">
        <f t="shared" si="50"/>
        <v>Y</v>
      </c>
      <c r="I1418" s="65" t="str">
        <f t="shared" si="51"/>
        <v>0.00</v>
      </c>
    </row>
    <row r="1419" spans="7:9">
      <c r="G1419" t="str">
        <f t="shared" si="50"/>
        <v>Y</v>
      </c>
      <c r="I1419" s="65" t="str">
        <f t="shared" si="51"/>
        <v>0.00</v>
      </c>
    </row>
    <row r="1420" spans="7:9">
      <c r="G1420" t="str">
        <f t="shared" si="50"/>
        <v>Y</v>
      </c>
      <c r="I1420" s="65" t="str">
        <f t="shared" si="51"/>
        <v>0.00</v>
      </c>
    </row>
    <row r="1421" spans="7:9">
      <c r="G1421" t="str">
        <f t="shared" si="50"/>
        <v>Y</v>
      </c>
      <c r="I1421" s="65" t="str">
        <f t="shared" si="51"/>
        <v>0.00</v>
      </c>
    </row>
    <row r="1422" spans="7:9">
      <c r="G1422" t="str">
        <f t="shared" si="50"/>
        <v>Y</v>
      </c>
      <c r="I1422" s="65" t="str">
        <f t="shared" si="51"/>
        <v>0.00</v>
      </c>
    </row>
    <row r="1423" spans="7:9">
      <c r="G1423" t="str">
        <f t="shared" si="50"/>
        <v>Y</v>
      </c>
      <c r="I1423" s="65" t="str">
        <f t="shared" si="51"/>
        <v>0.00</v>
      </c>
    </row>
    <row r="1424" spans="7:9">
      <c r="G1424" t="str">
        <f t="shared" si="50"/>
        <v>Y</v>
      </c>
      <c r="I1424" s="65" t="str">
        <f t="shared" si="51"/>
        <v>0.00</v>
      </c>
    </row>
    <row r="1425" spans="7:9">
      <c r="G1425" t="str">
        <f t="shared" si="50"/>
        <v>Y</v>
      </c>
      <c r="I1425" s="65" t="str">
        <f t="shared" si="51"/>
        <v>0.00</v>
      </c>
    </row>
    <row r="1426" spans="7:9">
      <c r="G1426" t="str">
        <f t="shared" si="50"/>
        <v>Y</v>
      </c>
      <c r="I1426" s="65" t="str">
        <f t="shared" si="51"/>
        <v>0.00</v>
      </c>
    </row>
    <row r="1427" spans="7:9">
      <c r="G1427" t="str">
        <f t="shared" si="50"/>
        <v>Y</v>
      </c>
      <c r="I1427" s="65" t="str">
        <f t="shared" si="51"/>
        <v>0.00</v>
      </c>
    </row>
    <row r="1428" spans="7:9">
      <c r="G1428" t="str">
        <f t="shared" si="50"/>
        <v>Y</v>
      </c>
      <c r="I1428" s="65" t="str">
        <f t="shared" si="51"/>
        <v>0.00</v>
      </c>
    </row>
    <row r="1429" spans="7:9">
      <c r="G1429" t="str">
        <f t="shared" ref="G1429:G1492" si="52">IF(A1442=E1431,"Y","")</f>
        <v>Y</v>
      </c>
      <c r="I1429" s="65" t="str">
        <f t="shared" ref="I1429:I1492" si="53">IF(G1429="Y","0.00",B1442)</f>
        <v>0.00</v>
      </c>
    </row>
    <row r="1430" spans="7:9">
      <c r="G1430" t="str">
        <f t="shared" si="52"/>
        <v>Y</v>
      </c>
      <c r="I1430" s="65" t="str">
        <f t="shared" si="53"/>
        <v>0.00</v>
      </c>
    </row>
    <row r="1431" spans="7:9">
      <c r="G1431" t="str">
        <f t="shared" si="52"/>
        <v>Y</v>
      </c>
      <c r="I1431" s="65" t="str">
        <f t="shared" si="53"/>
        <v>0.00</v>
      </c>
    </row>
    <row r="1432" spans="7:9">
      <c r="G1432" t="str">
        <f t="shared" si="52"/>
        <v>Y</v>
      </c>
      <c r="I1432" s="65" t="str">
        <f t="shared" si="53"/>
        <v>0.00</v>
      </c>
    </row>
    <row r="1433" spans="7:9">
      <c r="G1433" t="str">
        <f t="shared" si="52"/>
        <v>Y</v>
      </c>
      <c r="I1433" s="65" t="str">
        <f t="shared" si="53"/>
        <v>0.00</v>
      </c>
    </row>
    <row r="1434" spans="7:9">
      <c r="G1434" t="str">
        <f t="shared" si="52"/>
        <v>Y</v>
      </c>
      <c r="I1434" s="65" t="str">
        <f t="shared" si="53"/>
        <v>0.00</v>
      </c>
    </row>
    <row r="1435" spans="7:9">
      <c r="G1435" t="str">
        <f t="shared" si="52"/>
        <v>Y</v>
      </c>
      <c r="I1435" s="65" t="str">
        <f t="shared" si="53"/>
        <v>0.00</v>
      </c>
    </row>
    <row r="1436" spans="7:9">
      <c r="G1436" t="str">
        <f t="shared" si="52"/>
        <v>Y</v>
      </c>
      <c r="I1436" s="65" t="str">
        <f t="shared" si="53"/>
        <v>0.00</v>
      </c>
    </row>
    <row r="1437" spans="7:9">
      <c r="G1437" t="str">
        <f t="shared" si="52"/>
        <v>Y</v>
      </c>
      <c r="I1437" s="65" t="str">
        <f t="shared" si="53"/>
        <v>0.00</v>
      </c>
    </row>
    <row r="1438" spans="7:9">
      <c r="G1438" t="str">
        <f t="shared" si="52"/>
        <v>Y</v>
      </c>
      <c r="I1438" s="65" t="str">
        <f t="shared" si="53"/>
        <v>0.00</v>
      </c>
    </row>
    <row r="1439" spans="7:9">
      <c r="G1439" t="str">
        <f t="shared" si="52"/>
        <v>Y</v>
      </c>
      <c r="I1439" s="65" t="str">
        <f t="shared" si="53"/>
        <v>0.00</v>
      </c>
    </row>
    <row r="1440" spans="7:9">
      <c r="G1440" t="str">
        <f t="shared" si="52"/>
        <v>Y</v>
      </c>
      <c r="I1440" s="65" t="str">
        <f t="shared" si="53"/>
        <v>0.00</v>
      </c>
    </row>
    <row r="1441" spans="7:9">
      <c r="G1441" t="str">
        <f t="shared" si="52"/>
        <v>Y</v>
      </c>
      <c r="I1441" s="65" t="str">
        <f t="shared" si="53"/>
        <v>0.00</v>
      </c>
    </row>
    <row r="1442" spans="7:9">
      <c r="G1442" t="str">
        <f t="shared" si="52"/>
        <v>Y</v>
      </c>
      <c r="I1442" s="65" t="str">
        <f t="shared" si="53"/>
        <v>0.00</v>
      </c>
    </row>
    <row r="1443" spans="7:9">
      <c r="G1443" t="str">
        <f t="shared" si="52"/>
        <v>Y</v>
      </c>
      <c r="I1443" s="65" t="str">
        <f t="shared" si="53"/>
        <v>0.00</v>
      </c>
    </row>
    <row r="1444" spans="7:9">
      <c r="G1444" t="str">
        <f t="shared" si="52"/>
        <v>Y</v>
      </c>
      <c r="I1444" s="65" t="str">
        <f t="shared" si="53"/>
        <v>0.00</v>
      </c>
    </row>
    <row r="1445" spans="7:9">
      <c r="G1445" t="str">
        <f t="shared" si="52"/>
        <v>Y</v>
      </c>
      <c r="I1445" s="65" t="str">
        <f t="shared" si="53"/>
        <v>0.00</v>
      </c>
    </row>
    <row r="1446" spans="7:9">
      <c r="G1446" t="str">
        <f t="shared" si="52"/>
        <v>Y</v>
      </c>
      <c r="I1446" s="65" t="str">
        <f t="shared" si="53"/>
        <v>0.00</v>
      </c>
    </row>
    <row r="1447" spans="7:9">
      <c r="G1447" t="str">
        <f t="shared" si="52"/>
        <v>Y</v>
      </c>
      <c r="I1447" s="65" t="str">
        <f t="shared" si="53"/>
        <v>0.00</v>
      </c>
    </row>
    <row r="1448" spans="7:9">
      <c r="G1448" t="str">
        <f t="shared" si="52"/>
        <v>Y</v>
      </c>
      <c r="I1448" s="65" t="str">
        <f t="shared" si="53"/>
        <v>0.00</v>
      </c>
    </row>
    <row r="1449" spans="7:9">
      <c r="G1449" t="str">
        <f t="shared" si="52"/>
        <v>Y</v>
      </c>
      <c r="I1449" s="65" t="str">
        <f t="shared" si="53"/>
        <v>0.00</v>
      </c>
    </row>
    <row r="1450" spans="7:9">
      <c r="G1450" t="str">
        <f t="shared" si="52"/>
        <v>Y</v>
      </c>
      <c r="I1450" s="65" t="str">
        <f t="shared" si="53"/>
        <v>0.00</v>
      </c>
    </row>
    <row r="1451" spans="7:9">
      <c r="G1451" t="str">
        <f t="shared" si="52"/>
        <v>Y</v>
      </c>
      <c r="I1451" s="65" t="str">
        <f t="shared" si="53"/>
        <v>0.00</v>
      </c>
    </row>
    <row r="1452" spans="7:9">
      <c r="G1452" t="str">
        <f t="shared" si="52"/>
        <v>Y</v>
      </c>
      <c r="I1452" s="65" t="str">
        <f t="shared" si="53"/>
        <v>0.00</v>
      </c>
    </row>
    <row r="1453" spans="7:9">
      <c r="G1453" t="str">
        <f t="shared" si="52"/>
        <v>Y</v>
      </c>
      <c r="I1453" s="65" t="str">
        <f t="shared" si="53"/>
        <v>0.00</v>
      </c>
    </row>
    <row r="1454" spans="7:9">
      <c r="G1454" t="str">
        <f t="shared" si="52"/>
        <v>Y</v>
      </c>
      <c r="I1454" s="65" t="str">
        <f t="shared" si="53"/>
        <v>0.00</v>
      </c>
    </row>
    <row r="1455" spans="7:9">
      <c r="G1455" t="str">
        <f t="shared" si="52"/>
        <v>Y</v>
      </c>
      <c r="I1455" s="65" t="str">
        <f t="shared" si="53"/>
        <v>0.00</v>
      </c>
    </row>
    <row r="1456" spans="7:9">
      <c r="G1456" t="str">
        <f t="shared" si="52"/>
        <v>Y</v>
      </c>
      <c r="I1456" s="65" t="str">
        <f t="shared" si="53"/>
        <v>0.00</v>
      </c>
    </row>
    <row r="1457" spans="7:9">
      <c r="G1457" t="str">
        <f t="shared" si="52"/>
        <v>Y</v>
      </c>
      <c r="I1457" s="65" t="str">
        <f t="shared" si="53"/>
        <v>0.00</v>
      </c>
    </row>
    <row r="1458" spans="7:9">
      <c r="G1458" t="str">
        <f t="shared" si="52"/>
        <v>Y</v>
      </c>
      <c r="I1458" s="65" t="str">
        <f t="shared" si="53"/>
        <v>0.00</v>
      </c>
    </row>
    <row r="1459" spans="7:9">
      <c r="G1459" t="str">
        <f t="shared" si="52"/>
        <v>Y</v>
      </c>
      <c r="I1459" s="65" t="str">
        <f t="shared" si="53"/>
        <v>0.00</v>
      </c>
    </row>
    <row r="1460" spans="7:9">
      <c r="G1460" t="str">
        <f t="shared" si="52"/>
        <v>Y</v>
      </c>
      <c r="I1460" s="65" t="str">
        <f t="shared" si="53"/>
        <v>0.00</v>
      </c>
    </row>
    <row r="1461" spans="7:9">
      <c r="G1461" t="str">
        <f t="shared" si="52"/>
        <v>Y</v>
      </c>
      <c r="I1461" s="65" t="str">
        <f t="shared" si="53"/>
        <v>0.00</v>
      </c>
    </row>
    <row r="1462" spans="7:9">
      <c r="G1462" t="str">
        <f t="shared" si="52"/>
        <v>Y</v>
      </c>
      <c r="I1462" s="65" t="str">
        <f t="shared" si="53"/>
        <v>0.00</v>
      </c>
    </row>
    <row r="1463" spans="7:9">
      <c r="G1463" t="str">
        <f t="shared" si="52"/>
        <v>Y</v>
      </c>
      <c r="I1463" s="65" t="str">
        <f t="shared" si="53"/>
        <v>0.00</v>
      </c>
    </row>
    <row r="1464" spans="7:9">
      <c r="G1464" t="str">
        <f t="shared" si="52"/>
        <v>Y</v>
      </c>
      <c r="I1464" s="65" t="str">
        <f t="shared" si="53"/>
        <v>0.00</v>
      </c>
    </row>
    <row r="1465" spans="7:9">
      <c r="G1465" t="str">
        <f t="shared" si="52"/>
        <v>Y</v>
      </c>
      <c r="I1465" s="65" t="str">
        <f t="shared" si="53"/>
        <v>0.00</v>
      </c>
    </row>
    <row r="1466" spans="7:9">
      <c r="G1466" t="str">
        <f t="shared" si="52"/>
        <v>Y</v>
      </c>
      <c r="I1466" s="65" t="str">
        <f t="shared" si="53"/>
        <v>0.00</v>
      </c>
    </row>
    <row r="1467" spans="7:9">
      <c r="G1467" t="str">
        <f t="shared" si="52"/>
        <v>Y</v>
      </c>
      <c r="I1467" s="65" t="str">
        <f t="shared" si="53"/>
        <v>0.00</v>
      </c>
    </row>
    <row r="1468" spans="7:9">
      <c r="G1468" t="str">
        <f t="shared" si="52"/>
        <v>Y</v>
      </c>
      <c r="I1468" s="65" t="str">
        <f t="shared" si="53"/>
        <v>0.00</v>
      </c>
    </row>
    <row r="1469" spans="7:9">
      <c r="G1469" t="str">
        <f t="shared" si="52"/>
        <v>Y</v>
      </c>
      <c r="I1469" s="65" t="str">
        <f t="shared" si="53"/>
        <v>0.00</v>
      </c>
    </row>
    <row r="1470" spans="7:9">
      <c r="G1470" t="str">
        <f t="shared" si="52"/>
        <v>Y</v>
      </c>
      <c r="I1470" s="65" t="str">
        <f t="shared" si="53"/>
        <v>0.00</v>
      </c>
    </row>
    <row r="1471" spans="7:9">
      <c r="G1471" t="str">
        <f t="shared" si="52"/>
        <v>Y</v>
      </c>
      <c r="I1471" s="65" t="str">
        <f t="shared" si="53"/>
        <v>0.00</v>
      </c>
    </row>
    <row r="1472" spans="7:9">
      <c r="G1472" t="str">
        <f t="shared" si="52"/>
        <v>Y</v>
      </c>
      <c r="I1472" s="65" t="str">
        <f t="shared" si="53"/>
        <v>0.00</v>
      </c>
    </row>
    <row r="1473" spans="7:9">
      <c r="G1473" t="str">
        <f t="shared" si="52"/>
        <v>Y</v>
      </c>
      <c r="I1473" s="65" t="str">
        <f t="shared" si="53"/>
        <v>0.00</v>
      </c>
    </row>
    <row r="1474" spans="7:9">
      <c r="G1474" t="str">
        <f t="shared" si="52"/>
        <v>Y</v>
      </c>
      <c r="I1474" s="65" t="str">
        <f t="shared" si="53"/>
        <v>0.00</v>
      </c>
    </row>
    <row r="1475" spans="7:9">
      <c r="G1475" t="str">
        <f t="shared" si="52"/>
        <v>Y</v>
      </c>
      <c r="I1475" s="65" t="str">
        <f t="shared" si="53"/>
        <v>0.00</v>
      </c>
    </row>
    <row r="1476" spans="7:9">
      <c r="G1476" t="str">
        <f t="shared" si="52"/>
        <v>Y</v>
      </c>
      <c r="I1476" s="65" t="str">
        <f t="shared" si="53"/>
        <v>0.00</v>
      </c>
    </row>
    <row r="1477" spans="7:9">
      <c r="G1477" t="str">
        <f t="shared" si="52"/>
        <v>Y</v>
      </c>
      <c r="I1477" s="65" t="str">
        <f t="shared" si="53"/>
        <v>0.00</v>
      </c>
    </row>
    <row r="1478" spans="7:9">
      <c r="G1478" t="str">
        <f t="shared" si="52"/>
        <v>Y</v>
      </c>
      <c r="I1478" s="65" t="str">
        <f t="shared" si="53"/>
        <v>0.00</v>
      </c>
    </row>
    <row r="1479" spans="7:9">
      <c r="G1479" t="str">
        <f t="shared" si="52"/>
        <v>Y</v>
      </c>
      <c r="I1479" s="65" t="str">
        <f t="shared" si="53"/>
        <v>0.00</v>
      </c>
    </row>
    <row r="1480" spans="7:9">
      <c r="G1480" t="str">
        <f t="shared" si="52"/>
        <v>Y</v>
      </c>
      <c r="I1480" s="65" t="str">
        <f t="shared" si="53"/>
        <v>0.00</v>
      </c>
    </row>
    <row r="1481" spans="7:9">
      <c r="G1481" t="str">
        <f t="shared" si="52"/>
        <v>Y</v>
      </c>
      <c r="I1481" s="65" t="str">
        <f t="shared" si="53"/>
        <v>0.00</v>
      </c>
    </row>
    <row r="1482" spans="7:9">
      <c r="G1482" t="str">
        <f t="shared" si="52"/>
        <v>Y</v>
      </c>
      <c r="I1482" s="65" t="str">
        <f t="shared" si="53"/>
        <v>0.00</v>
      </c>
    </row>
    <row r="1483" spans="7:9">
      <c r="G1483" t="str">
        <f t="shared" si="52"/>
        <v>Y</v>
      </c>
      <c r="I1483" s="65" t="str">
        <f t="shared" si="53"/>
        <v>0.00</v>
      </c>
    </row>
    <row r="1484" spans="7:9">
      <c r="G1484" t="str">
        <f t="shared" si="52"/>
        <v>Y</v>
      </c>
      <c r="I1484" s="65" t="str">
        <f t="shared" si="53"/>
        <v>0.00</v>
      </c>
    </row>
    <row r="1485" spans="7:9">
      <c r="G1485" t="str">
        <f t="shared" si="52"/>
        <v>Y</v>
      </c>
      <c r="I1485" s="65" t="str">
        <f t="shared" si="53"/>
        <v>0.00</v>
      </c>
    </row>
    <row r="1486" spans="7:9">
      <c r="G1486" t="str">
        <f t="shared" si="52"/>
        <v>Y</v>
      </c>
      <c r="I1486" s="65" t="str">
        <f t="shared" si="53"/>
        <v>0.00</v>
      </c>
    </row>
    <row r="1487" spans="7:9">
      <c r="G1487" t="str">
        <f t="shared" si="52"/>
        <v>Y</v>
      </c>
      <c r="I1487" s="65" t="str">
        <f t="shared" si="53"/>
        <v>0.00</v>
      </c>
    </row>
    <row r="1488" spans="7:9">
      <c r="G1488" t="str">
        <f t="shared" si="52"/>
        <v>Y</v>
      </c>
      <c r="I1488" s="65" t="str">
        <f t="shared" si="53"/>
        <v>0.00</v>
      </c>
    </row>
    <row r="1489" spans="7:9">
      <c r="G1489" t="str">
        <f t="shared" si="52"/>
        <v>Y</v>
      </c>
      <c r="I1489" s="65" t="str">
        <f t="shared" si="53"/>
        <v>0.00</v>
      </c>
    </row>
    <row r="1490" spans="7:9">
      <c r="G1490" t="str">
        <f t="shared" si="52"/>
        <v>Y</v>
      </c>
      <c r="I1490" s="65" t="str">
        <f t="shared" si="53"/>
        <v>0.00</v>
      </c>
    </row>
    <row r="1491" spans="7:9">
      <c r="G1491" t="str">
        <f t="shared" si="52"/>
        <v>Y</v>
      </c>
      <c r="I1491" s="65" t="str">
        <f t="shared" si="53"/>
        <v>0.00</v>
      </c>
    </row>
    <row r="1492" spans="7:9">
      <c r="G1492" t="str">
        <f t="shared" si="52"/>
        <v>Y</v>
      </c>
      <c r="I1492" s="65" t="str">
        <f t="shared" si="53"/>
        <v>0.00</v>
      </c>
    </row>
    <row r="1493" spans="7:9">
      <c r="G1493" t="str">
        <f t="shared" ref="G1493:G1556" si="54">IF(A1506=E1495,"Y","")</f>
        <v>Y</v>
      </c>
      <c r="I1493" s="65" t="str">
        <f t="shared" ref="I1493:I1556" si="55">IF(G1493="Y","0.00",B1506)</f>
        <v>0.00</v>
      </c>
    </row>
    <row r="1494" spans="7:9">
      <c r="G1494" t="str">
        <f t="shared" si="54"/>
        <v>Y</v>
      </c>
      <c r="I1494" s="65" t="str">
        <f t="shared" si="55"/>
        <v>0.00</v>
      </c>
    </row>
    <row r="1495" spans="7:9">
      <c r="G1495" t="str">
        <f t="shared" si="54"/>
        <v>Y</v>
      </c>
      <c r="I1495" s="65" t="str">
        <f t="shared" si="55"/>
        <v>0.00</v>
      </c>
    </row>
    <row r="1496" spans="7:9">
      <c r="G1496" t="str">
        <f t="shared" si="54"/>
        <v>Y</v>
      </c>
      <c r="I1496" s="65" t="str">
        <f t="shared" si="55"/>
        <v>0.00</v>
      </c>
    </row>
    <row r="1497" spans="7:9">
      <c r="G1497" t="str">
        <f t="shared" si="54"/>
        <v>Y</v>
      </c>
      <c r="I1497" s="65" t="str">
        <f t="shared" si="55"/>
        <v>0.00</v>
      </c>
    </row>
    <row r="1498" spans="7:9">
      <c r="G1498" t="str">
        <f t="shared" si="54"/>
        <v>Y</v>
      </c>
      <c r="I1498" s="65" t="str">
        <f t="shared" si="55"/>
        <v>0.00</v>
      </c>
    </row>
    <row r="1499" spans="7:9">
      <c r="G1499" t="str">
        <f t="shared" si="54"/>
        <v>Y</v>
      </c>
      <c r="I1499" s="65" t="str">
        <f t="shared" si="55"/>
        <v>0.00</v>
      </c>
    </row>
    <row r="1500" spans="7:9">
      <c r="G1500" t="str">
        <f t="shared" si="54"/>
        <v>Y</v>
      </c>
      <c r="I1500" s="65" t="str">
        <f t="shared" si="55"/>
        <v>0.00</v>
      </c>
    </row>
    <row r="1501" spans="7:9">
      <c r="G1501" t="str">
        <f t="shared" si="54"/>
        <v>Y</v>
      </c>
      <c r="I1501" s="65" t="str">
        <f t="shared" si="55"/>
        <v>0.00</v>
      </c>
    </row>
    <row r="1502" spans="7:9">
      <c r="G1502" t="str">
        <f t="shared" si="54"/>
        <v>Y</v>
      </c>
      <c r="I1502" s="65" t="str">
        <f t="shared" si="55"/>
        <v>0.00</v>
      </c>
    </row>
    <row r="1503" spans="7:9">
      <c r="G1503" t="str">
        <f t="shared" si="54"/>
        <v>Y</v>
      </c>
      <c r="I1503" s="65" t="str">
        <f t="shared" si="55"/>
        <v>0.00</v>
      </c>
    </row>
    <row r="1504" spans="7:9">
      <c r="G1504" t="str">
        <f t="shared" si="54"/>
        <v>Y</v>
      </c>
      <c r="I1504" s="65" t="str">
        <f t="shared" si="55"/>
        <v>0.00</v>
      </c>
    </row>
    <row r="1505" spans="7:9">
      <c r="G1505" t="str">
        <f t="shared" si="54"/>
        <v>Y</v>
      </c>
      <c r="I1505" s="65" t="str">
        <f t="shared" si="55"/>
        <v>0.00</v>
      </c>
    </row>
    <row r="1506" spans="7:9">
      <c r="G1506" t="str">
        <f t="shared" si="54"/>
        <v>Y</v>
      </c>
      <c r="I1506" s="65" t="str">
        <f t="shared" si="55"/>
        <v>0.00</v>
      </c>
    </row>
    <row r="1507" spans="7:9">
      <c r="G1507" t="str">
        <f t="shared" si="54"/>
        <v>Y</v>
      </c>
      <c r="I1507" s="65" t="str">
        <f t="shared" si="55"/>
        <v>0.00</v>
      </c>
    </row>
    <row r="1508" spans="7:9">
      <c r="G1508" t="str">
        <f t="shared" si="54"/>
        <v>Y</v>
      </c>
      <c r="I1508" s="65" t="str">
        <f t="shared" si="55"/>
        <v>0.00</v>
      </c>
    </row>
    <row r="1509" spans="7:9">
      <c r="G1509" t="str">
        <f t="shared" si="54"/>
        <v>Y</v>
      </c>
      <c r="I1509" s="65" t="str">
        <f t="shared" si="55"/>
        <v>0.00</v>
      </c>
    </row>
    <row r="1510" spans="7:9">
      <c r="G1510" t="str">
        <f t="shared" si="54"/>
        <v>Y</v>
      </c>
      <c r="I1510" s="65" t="str">
        <f t="shared" si="55"/>
        <v>0.00</v>
      </c>
    </row>
    <row r="1511" spans="7:9">
      <c r="G1511" t="str">
        <f t="shared" si="54"/>
        <v>Y</v>
      </c>
      <c r="I1511" s="65" t="str">
        <f t="shared" si="55"/>
        <v>0.00</v>
      </c>
    </row>
    <row r="1512" spans="7:9">
      <c r="G1512" t="str">
        <f t="shared" si="54"/>
        <v>Y</v>
      </c>
      <c r="I1512" s="65" t="str">
        <f t="shared" si="55"/>
        <v>0.00</v>
      </c>
    </row>
    <row r="1513" spans="7:9">
      <c r="G1513" t="str">
        <f t="shared" si="54"/>
        <v>Y</v>
      </c>
      <c r="I1513" s="65" t="str">
        <f t="shared" si="55"/>
        <v>0.00</v>
      </c>
    </row>
    <row r="1514" spans="7:9">
      <c r="G1514" t="str">
        <f t="shared" si="54"/>
        <v>Y</v>
      </c>
      <c r="I1514" s="65" t="str">
        <f t="shared" si="55"/>
        <v>0.00</v>
      </c>
    </row>
    <row r="1515" spans="7:9">
      <c r="G1515" t="str">
        <f t="shared" si="54"/>
        <v>Y</v>
      </c>
      <c r="I1515" s="65" t="str">
        <f t="shared" si="55"/>
        <v>0.00</v>
      </c>
    </row>
    <row r="1516" spans="7:9">
      <c r="G1516" t="str">
        <f t="shared" si="54"/>
        <v>Y</v>
      </c>
      <c r="I1516" s="65" t="str">
        <f t="shared" si="55"/>
        <v>0.00</v>
      </c>
    </row>
    <row r="1517" spans="7:9">
      <c r="G1517" t="str">
        <f t="shared" si="54"/>
        <v>Y</v>
      </c>
      <c r="I1517" s="65" t="str">
        <f t="shared" si="55"/>
        <v>0.00</v>
      </c>
    </row>
    <row r="1518" spans="7:9">
      <c r="G1518" t="str">
        <f t="shared" si="54"/>
        <v>Y</v>
      </c>
      <c r="I1518" s="65" t="str">
        <f t="shared" si="55"/>
        <v>0.00</v>
      </c>
    </row>
    <row r="1519" spans="7:9">
      <c r="G1519" t="str">
        <f t="shared" si="54"/>
        <v>Y</v>
      </c>
      <c r="I1519" s="65" t="str">
        <f t="shared" si="55"/>
        <v>0.00</v>
      </c>
    </row>
    <row r="1520" spans="7:9">
      <c r="G1520" t="str">
        <f t="shared" si="54"/>
        <v>Y</v>
      </c>
      <c r="I1520" s="65" t="str">
        <f t="shared" si="55"/>
        <v>0.00</v>
      </c>
    </row>
    <row r="1521" spans="7:9">
      <c r="G1521" t="str">
        <f t="shared" si="54"/>
        <v>Y</v>
      </c>
      <c r="I1521" s="65" t="str">
        <f t="shared" si="55"/>
        <v>0.00</v>
      </c>
    </row>
    <row r="1522" spans="7:9">
      <c r="G1522" t="str">
        <f t="shared" si="54"/>
        <v>Y</v>
      </c>
      <c r="I1522" s="65" t="str">
        <f t="shared" si="55"/>
        <v>0.00</v>
      </c>
    </row>
    <row r="1523" spans="7:9">
      <c r="G1523" t="str">
        <f t="shared" si="54"/>
        <v>Y</v>
      </c>
      <c r="I1523" s="65" t="str">
        <f t="shared" si="55"/>
        <v>0.00</v>
      </c>
    </row>
    <row r="1524" spans="7:9">
      <c r="G1524" t="str">
        <f t="shared" si="54"/>
        <v>Y</v>
      </c>
      <c r="I1524" s="65" t="str">
        <f t="shared" si="55"/>
        <v>0.00</v>
      </c>
    </row>
    <row r="1525" spans="7:9">
      <c r="G1525" t="str">
        <f t="shared" si="54"/>
        <v>Y</v>
      </c>
      <c r="I1525" s="65" t="str">
        <f t="shared" si="55"/>
        <v>0.00</v>
      </c>
    </row>
    <row r="1526" spans="7:9">
      <c r="G1526" t="str">
        <f t="shared" si="54"/>
        <v>Y</v>
      </c>
      <c r="I1526" s="65" t="str">
        <f t="shared" si="55"/>
        <v>0.00</v>
      </c>
    </row>
    <row r="1527" spans="7:9">
      <c r="G1527" t="str">
        <f t="shared" si="54"/>
        <v>Y</v>
      </c>
      <c r="I1527" s="65" t="str">
        <f t="shared" si="55"/>
        <v>0.00</v>
      </c>
    </row>
    <row r="1528" spans="7:9">
      <c r="G1528" t="str">
        <f t="shared" si="54"/>
        <v>Y</v>
      </c>
      <c r="I1528" s="65" t="str">
        <f t="shared" si="55"/>
        <v>0.00</v>
      </c>
    </row>
    <row r="1529" spans="7:9">
      <c r="G1529" t="str">
        <f t="shared" si="54"/>
        <v>Y</v>
      </c>
      <c r="I1529" s="65" t="str">
        <f t="shared" si="55"/>
        <v>0.00</v>
      </c>
    </row>
    <row r="1530" spans="7:9">
      <c r="G1530" t="str">
        <f t="shared" si="54"/>
        <v>Y</v>
      </c>
      <c r="I1530" s="65" t="str">
        <f t="shared" si="55"/>
        <v>0.00</v>
      </c>
    </row>
    <row r="1531" spans="7:9">
      <c r="G1531" t="str">
        <f t="shared" si="54"/>
        <v>Y</v>
      </c>
      <c r="I1531" s="65" t="str">
        <f t="shared" si="55"/>
        <v>0.00</v>
      </c>
    </row>
    <row r="1532" spans="7:9">
      <c r="G1532" t="str">
        <f t="shared" si="54"/>
        <v>Y</v>
      </c>
      <c r="I1532" s="65" t="str">
        <f t="shared" si="55"/>
        <v>0.00</v>
      </c>
    </row>
    <row r="1533" spans="7:9">
      <c r="G1533" t="str">
        <f t="shared" si="54"/>
        <v>Y</v>
      </c>
      <c r="I1533" s="65" t="str">
        <f t="shared" si="55"/>
        <v>0.00</v>
      </c>
    </row>
    <row r="1534" spans="7:9">
      <c r="G1534" t="str">
        <f t="shared" si="54"/>
        <v>Y</v>
      </c>
      <c r="I1534" s="65" t="str">
        <f t="shared" si="55"/>
        <v>0.00</v>
      </c>
    </row>
    <row r="1535" spans="7:9">
      <c r="G1535" t="str">
        <f t="shared" si="54"/>
        <v>Y</v>
      </c>
      <c r="I1535" s="65" t="str">
        <f t="shared" si="55"/>
        <v>0.00</v>
      </c>
    </row>
    <row r="1536" spans="7:9">
      <c r="G1536" t="str">
        <f t="shared" si="54"/>
        <v>Y</v>
      </c>
      <c r="I1536" s="65" t="str">
        <f t="shared" si="55"/>
        <v>0.00</v>
      </c>
    </row>
    <row r="1537" spans="7:9">
      <c r="G1537" t="str">
        <f t="shared" si="54"/>
        <v>Y</v>
      </c>
      <c r="I1537" s="65" t="str">
        <f t="shared" si="55"/>
        <v>0.00</v>
      </c>
    </row>
    <row r="1538" spans="7:9">
      <c r="G1538" t="str">
        <f t="shared" si="54"/>
        <v>Y</v>
      </c>
      <c r="I1538" s="65" t="str">
        <f t="shared" si="55"/>
        <v>0.00</v>
      </c>
    </row>
    <row r="1539" spans="7:9">
      <c r="G1539" t="str">
        <f t="shared" si="54"/>
        <v>Y</v>
      </c>
      <c r="I1539" s="65" t="str">
        <f t="shared" si="55"/>
        <v>0.00</v>
      </c>
    </row>
    <row r="1540" spans="7:9">
      <c r="G1540" t="str">
        <f t="shared" si="54"/>
        <v>Y</v>
      </c>
      <c r="I1540" s="65" t="str">
        <f t="shared" si="55"/>
        <v>0.00</v>
      </c>
    </row>
    <row r="1541" spans="7:9">
      <c r="G1541" t="str">
        <f t="shared" si="54"/>
        <v>Y</v>
      </c>
      <c r="I1541" s="65" t="str">
        <f t="shared" si="55"/>
        <v>0.00</v>
      </c>
    </row>
    <row r="1542" spans="7:9">
      <c r="G1542" t="str">
        <f t="shared" si="54"/>
        <v>Y</v>
      </c>
      <c r="I1542" s="65" t="str">
        <f t="shared" si="55"/>
        <v>0.00</v>
      </c>
    </row>
    <row r="1543" spans="7:9">
      <c r="G1543" t="str">
        <f t="shared" si="54"/>
        <v>Y</v>
      </c>
      <c r="I1543" s="65" t="str">
        <f t="shared" si="55"/>
        <v>0.00</v>
      </c>
    </row>
    <row r="1544" spans="7:9">
      <c r="G1544" t="str">
        <f t="shared" si="54"/>
        <v>Y</v>
      </c>
      <c r="I1544" s="65" t="str">
        <f t="shared" si="55"/>
        <v>0.00</v>
      </c>
    </row>
    <row r="1545" spans="7:9">
      <c r="G1545" t="str">
        <f t="shared" si="54"/>
        <v>Y</v>
      </c>
      <c r="I1545" s="65" t="str">
        <f t="shared" si="55"/>
        <v>0.00</v>
      </c>
    </row>
    <row r="1546" spans="7:9">
      <c r="G1546" t="str">
        <f t="shared" si="54"/>
        <v>Y</v>
      </c>
      <c r="I1546" s="65" t="str">
        <f t="shared" si="55"/>
        <v>0.00</v>
      </c>
    </row>
    <row r="1547" spans="7:9">
      <c r="G1547" t="str">
        <f t="shared" si="54"/>
        <v>Y</v>
      </c>
      <c r="I1547" s="65" t="str">
        <f t="shared" si="55"/>
        <v>0.00</v>
      </c>
    </row>
    <row r="1548" spans="7:9">
      <c r="G1548" t="str">
        <f t="shared" si="54"/>
        <v>Y</v>
      </c>
      <c r="I1548" s="65" t="str">
        <f t="shared" si="55"/>
        <v>0.00</v>
      </c>
    </row>
    <row r="1549" spans="7:9">
      <c r="G1549" t="str">
        <f t="shared" si="54"/>
        <v>Y</v>
      </c>
      <c r="I1549" s="65" t="str">
        <f t="shared" si="55"/>
        <v>0.00</v>
      </c>
    </row>
    <row r="1550" spans="7:9">
      <c r="G1550" t="str">
        <f t="shared" si="54"/>
        <v>Y</v>
      </c>
      <c r="I1550" s="65" t="str">
        <f t="shared" si="55"/>
        <v>0.00</v>
      </c>
    </row>
    <row r="1551" spans="7:9">
      <c r="G1551" t="str">
        <f t="shared" si="54"/>
        <v>Y</v>
      </c>
      <c r="I1551" s="65" t="str">
        <f t="shared" si="55"/>
        <v>0.00</v>
      </c>
    </row>
    <row r="1552" spans="7:9">
      <c r="G1552" t="str">
        <f t="shared" si="54"/>
        <v>Y</v>
      </c>
      <c r="I1552" s="65" t="str">
        <f t="shared" si="55"/>
        <v>0.00</v>
      </c>
    </row>
    <row r="1553" spans="7:9">
      <c r="G1553" t="str">
        <f t="shared" si="54"/>
        <v>Y</v>
      </c>
      <c r="I1553" s="65" t="str">
        <f t="shared" si="55"/>
        <v>0.00</v>
      </c>
    </row>
    <row r="1554" spans="7:9">
      <c r="G1554" t="str">
        <f t="shared" si="54"/>
        <v>Y</v>
      </c>
      <c r="I1554" s="65" t="str">
        <f t="shared" si="55"/>
        <v>0.00</v>
      </c>
    </row>
    <row r="1555" spans="7:9">
      <c r="G1555" t="str">
        <f t="shared" si="54"/>
        <v>Y</v>
      </c>
      <c r="I1555" s="65" t="str">
        <f t="shared" si="55"/>
        <v>0.00</v>
      </c>
    </row>
    <row r="1556" spans="7:9">
      <c r="G1556" t="str">
        <f t="shared" si="54"/>
        <v>Y</v>
      </c>
      <c r="I1556" s="65" t="str">
        <f t="shared" si="55"/>
        <v>0.00</v>
      </c>
    </row>
    <row r="1557" spans="7:9">
      <c r="G1557" t="str">
        <f t="shared" ref="G1557:G1620" si="56">IF(A1570=E1559,"Y","")</f>
        <v>Y</v>
      </c>
      <c r="I1557" s="65" t="str">
        <f t="shared" ref="I1557:I1620" si="57">IF(G1557="Y","0.00",B1570)</f>
        <v>0.00</v>
      </c>
    </row>
    <row r="1558" spans="7:9">
      <c r="G1558" t="str">
        <f t="shared" si="56"/>
        <v>Y</v>
      </c>
      <c r="I1558" s="65" t="str">
        <f t="shared" si="57"/>
        <v>0.00</v>
      </c>
    </row>
    <row r="1559" spans="7:9">
      <c r="G1559" t="str">
        <f t="shared" si="56"/>
        <v>Y</v>
      </c>
      <c r="I1559" s="65" t="str">
        <f t="shared" si="57"/>
        <v>0.00</v>
      </c>
    </row>
    <row r="1560" spans="7:9">
      <c r="G1560" t="str">
        <f t="shared" si="56"/>
        <v>Y</v>
      </c>
      <c r="I1560" s="65" t="str">
        <f t="shared" si="57"/>
        <v>0.00</v>
      </c>
    </row>
    <row r="1561" spans="7:9">
      <c r="G1561" t="str">
        <f t="shared" si="56"/>
        <v>Y</v>
      </c>
      <c r="I1561" s="65" t="str">
        <f t="shared" si="57"/>
        <v>0.00</v>
      </c>
    </row>
    <row r="1562" spans="7:9">
      <c r="G1562" t="str">
        <f t="shared" si="56"/>
        <v>Y</v>
      </c>
      <c r="I1562" s="65" t="str">
        <f t="shared" si="57"/>
        <v>0.00</v>
      </c>
    </row>
    <row r="1563" spans="7:9">
      <c r="G1563" t="str">
        <f t="shared" si="56"/>
        <v>Y</v>
      </c>
      <c r="I1563" s="65" t="str">
        <f t="shared" si="57"/>
        <v>0.00</v>
      </c>
    </row>
    <row r="1564" spans="7:9">
      <c r="G1564" t="str">
        <f t="shared" si="56"/>
        <v>Y</v>
      </c>
      <c r="I1564" s="65" t="str">
        <f t="shared" si="57"/>
        <v>0.00</v>
      </c>
    </row>
    <row r="1565" spans="7:9">
      <c r="G1565" t="str">
        <f t="shared" si="56"/>
        <v>Y</v>
      </c>
      <c r="I1565" s="65" t="str">
        <f t="shared" si="57"/>
        <v>0.00</v>
      </c>
    </row>
    <row r="1566" spans="7:9">
      <c r="G1566" t="str">
        <f t="shared" si="56"/>
        <v>Y</v>
      </c>
      <c r="I1566" s="65" t="str">
        <f t="shared" si="57"/>
        <v>0.00</v>
      </c>
    </row>
    <row r="1567" spans="7:9">
      <c r="G1567" t="str">
        <f t="shared" si="56"/>
        <v>Y</v>
      </c>
      <c r="I1567" s="65" t="str">
        <f t="shared" si="57"/>
        <v>0.00</v>
      </c>
    </row>
    <row r="1568" spans="7:9">
      <c r="G1568" t="str">
        <f t="shared" si="56"/>
        <v>Y</v>
      </c>
      <c r="I1568" s="65" t="str">
        <f t="shared" si="57"/>
        <v>0.00</v>
      </c>
    </row>
    <row r="1569" spans="7:9">
      <c r="G1569" t="str">
        <f t="shared" si="56"/>
        <v>Y</v>
      </c>
      <c r="I1569" s="65" t="str">
        <f t="shared" si="57"/>
        <v>0.00</v>
      </c>
    </row>
    <row r="1570" spans="7:9">
      <c r="G1570" t="str">
        <f t="shared" si="56"/>
        <v>Y</v>
      </c>
      <c r="I1570" s="65" t="str">
        <f t="shared" si="57"/>
        <v>0.00</v>
      </c>
    </row>
    <row r="1571" spans="7:9">
      <c r="G1571" t="str">
        <f t="shared" si="56"/>
        <v>Y</v>
      </c>
      <c r="I1571" s="65" t="str">
        <f t="shared" si="57"/>
        <v>0.00</v>
      </c>
    </row>
    <row r="1572" spans="7:9">
      <c r="G1572" t="str">
        <f t="shared" si="56"/>
        <v>Y</v>
      </c>
      <c r="I1572" s="65" t="str">
        <f t="shared" si="57"/>
        <v>0.00</v>
      </c>
    </row>
    <row r="1573" spans="7:9">
      <c r="G1573" t="str">
        <f t="shared" si="56"/>
        <v>Y</v>
      </c>
      <c r="I1573" s="65" t="str">
        <f t="shared" si="57"/>
        <v>0.00</v>
      </c>
    </row>
    <row r="1574" spans="7:9">
      <c r="G1574" t="str">
        <f t="shared" si="56"/>
        <v>Y</v>
      </c>
      <c r="I1574" s="65" t="str">
        <f t="shared" si="57"/>
        <v>0.00</v>
      </c>
    </row>
    <row r="1575" spans="7:9">
      <c r="G1575" t="str">
        <f t="shared" si="56"/>
        <v>Y</v>
      </c>
      <c r="I1575" s="65" t="str">
        <f t="shared" si="57"/>
        <v>0.00</v>
      </c>
    </row>
    <row r="1576" spans="7:9">
      <c r="G1576" t="str">
        <f t="shared" si="56"/>
        <v>Y</v>
      </c>
      <c r="I1576" s="65" t="str">
        <f t="shared" si="57"/>
        <v>0.00</v>
      </c>
    </row>
    <row r="1577" spans="7:9">
      <c r="G1577" t="str">
        <f t="shared" si="56"/>
        <v>Y</v>
      </c>
      <c r="I1577" s="65" t="str">
        <f t="shared" si="57"/>
        <v>0.00</v>
      </c>
    </row>
    <row r="1578" spans="7:9">
      <c r="G1578" t="str">
        <f t="shared" si="56"/>
        <v>Y</v>
      </c>
      <c r="I1578" s="65" t="str">
        <f t="shared" si="57"/>
        <v>0.00</v>
      </c>
    </row>
    <row r="1579" spans="7:9">
      <c r="G1579" t="str">
        <f t="shared" si="56"/>
        <v>Y</v>
      </c>
      <c r="I1579" s="65" t="str">
        <f t="shared" si="57"/>
        <v>0.00</v>
      </c>
    </row>
    <row r="1580" spans="7:9">
      <c r="G1580" t="str">
        <f t="shared" si="56"/>
        <v>Y</v>
      </c>
      <c r="I1580" s="65" t="str">
        <f t="shared" si="57"/>
        <v>0.00</v>
      </c>
    </row>
    <row r="1581" spans="7:9">
      <c r="G1581" t="str">
        <f t="shared" si="56"/>
        <v>Y</v>
      </c>
      <c r="I1581" s="65" t="str">
        <f t="shared" si="57"/>
        <v>0.00</v>
      </c>
    </row>
    <row r="1582" spans="7:9">
      <c r="G1582" t="str">
        <f t="shared" si="56"/>
        <v>Y</v>
      </c>
      <c r="I1582" s="65" t="str">
        <f t="shared" si="57"/>
        <v>0.00</v>
      </c>
    </row>
    <row r="1583" spans="7:9">
      <c r="G1583" t="str">
        <f t="shared" si="56"/>
        <v>Y</v>
      </c>
      <c r="I1583" s="65" t="str">
        <f t="shared" si="57"/>
        <v>0.00</v>
      </c>
    </row>
    <row r="1584" spans="7:9">
      <c r="G1584" t="str">
        <f t="shared" si="56"/>
        <v>Y</v>
      </c>
      <c r="I1584" s="65" t="str">
        <f t="shared" si="57"/>
        <v>0.00</v>
      </c>
    </row>
    <row r="1585" spans="7:9">
      <c r="G1585" t="str">
        <f t="shared" si="56"/>
        <v>Y</v>
      </c>
      <c r="I1585" s="65" t="str">
        <f t="shared" si="57"/>
        <v>0.00</v>
      </c>
    </row>
    <row r="1586" spans="7:9">
      <c r="G1586" t="str">
        <f t="shared" si="56"/>
        <v>Y</v>
      </c>
      <c r="I1586" s="65" t="str">
        <f t="shared" si="57"/>
        <v>0.00</v>
      </c>
    </row>
    <row r="1587" spans="7:9">
      <c r="G1587" t="str">
        <f t="shared" si="56"/>
        <v>Y</v>
      </c>
      <c r="I1587" s="65" t="str">
        <f t="shared" si="57"/>
        <v>0.00</v>
      </c>
    </row>
    <row r="1588" spans="7:9">
      <c r="G1588" t="str">
        <f t="shared" si="56"/>
        <v>Y</v>
      </c>
      <c r="I1588" s="65" t="str">
        <f t="shared" si="57"/>
        <v>0.00</v>
      </c>
    </row>
    <row r="1589" spans="7:9">
      <c r="G1589" t="str">
        <f t="shared" si="56"/>
        <v>Y</v>
      </c>
      <c r="I1589" s="65" t="str">
        <f t="shared" si="57"/>
        <v>0.00</v>
      </c>
    </row>
    <row r="1590" spans="7:9">
      <c r="G1590" t="str">
        <f t="shared" si="56"/>
        <v>Y</v>
      </c>
      <c r="I1590" s="65" t="str">
        <f t="shared" si="57"/>
        <v>0.00</v>
      </c>
    </row>
    <row r="1591" spans="7:9">
      <c r="G1591" t="str">
        <f t="shared" si="56"/>
        <v>Y</v>
      </c>
      <c r="I1591" s="65" t="str">
        <f t="shared" si="57"/>
        <v>0.00</v>
      </c>
    </row>
    <row r="1592" spans="7:9">
      <c r="G1592" t="str">
        <f t="shared" si="56"/>
        <v>Y</v>
      </c>
      <c r="I1592" s="65" t="str">
        <f t="shared" si="57"/>
        <v>0.00</v>
      </c>
    </row>
    <row r="1593" spans="7:9">
      <c r="G1593" t="str">
        <f t="shared" si="56"/>
        <v>Y</v>
      </c>
      <c r="I1593" s="65" t="str">
        <f t="shared" si="57"/>
        <v>0.00</v>
      </c>
    </row>
    <row r="1594" spans="7:9">
      <c r="G1594" t="str">
        <f t="shared" si="56"/>
        <v>Y</v>
      </c>
      <c r="I1594" s="65" t="str">
        <f t="shared" si="57"/>
        <v>0.00</v>
      </c>
    </row>
    <row r="1595" spans="7:9">
      <c r="G1595" t="str">
        <f t="shared" si="56"/>
        <v>Y</v>
      </c>
      <c r="I1595" s="65" t="str">
        <f t="shared" si="57"/>
        <v>0.00</v>
      </c>
    </row>
    <row r="1596" spans="7:9">
      <c r="G1596" t="str">
        <f t="shared" si="56"/>
        <v>Y</v>
      </c>
      <c r="I1596" s="65" t="str">
        <f t="shared" si="57"/>
        <v>0.00</v>
      </c>
    </row>
    <row r="1597" spans="7:9">
      <c r="G1597" t="str">
        <f t="shared" si="56"/>
        <v>Y</v>
      </c>
      <c r="I1597" s="65" t="str">
        <f t="shared" si="57"/>
        <v>0.00</v>
      </c>
    </row>
    <row r="1598" spans="7:9">
      <c r="G1598" t="str">
        <f t="shared" si="56"/>
        <v>Y</v>
      </c>
      <c r="I1598" s="65" t="str">
        <f t="shared" si="57"/>
        <v>0.00</v>
      </c>
    </row>
    <row r="1599" spans="7:9">
      <c r="G1599" t="str">
        <f t="shared" si="56"/>
        <v>Y</v>
      </c>
      <c r="I1599" s="65" t="str">
        <f t="shared" si="57"/>
        <v>0.00</v>
      </c>
    </row>
    <row r="1600" spans="7:9">
      <c r="G1600" t="str">
        <f t="shared" si="56"/>
        <v>Y</v>
      </c>
      <c r="I1600" s="65" t="str">
        <f t="shared" si="57"/>
        <v>0.00</v>
      </c>
    </row>
    <row r="1601" spans="7:9">
      <c r="G1601" t="str">
        <f t="shared" si="56"/>
        <v>Y</v>
      </c>
      <c r="I1601" s="65" t="str">
        <f t="shared" si="57"/>
        <v>0.00</v>
      </c>
    </row>
    <row r="1602" spans="7:9">
      <c r="G1602" t="str">
        <f t="shared" si="56"/>
        <v>Y</v>
      </c>
      <c r="I1602" s="65" t="str">
        <f t="shared" si="57"/>
        <v>0.00</v>
      </c>
    </row>
    <row r="1603" spans="7:9">
      <c r="G1603" t="str">
        <f t="shared" si="56"/>
        <v>Y</v>
      </c>
      <c r="I1603" s="65" t="str">
        <f t="shared" si="57"/>
        <v>0.00</v>
      </c>
    </row>
    <row r="1604" spans="7:9">
      <c r="G1604" t="str">
        <f t="shared" si="56"/>
        <v>Y</v>
      </c>
      <c r="I1604" s="65" t="str">
        <f t="shared" si="57"/>
        <v>0.00</v>
      </c>
    </row>
    <row r="1605" spans="7:9">
      <c r="G1605" t="str">
        <f t="shared" si="56"/>
        <v>Y</v>
      </c>
      <c r="I1605" s="65" t="str">
        <f t="shared" si="57"/>
        <v>0.00</v>
      </c>
    </row>
    <row r="1606" spans="7:9">
      <c r="G1606" t="str">
        <f t="shared" si="56"/>
        <v>Y</v>
      </c>
      <c r="I1606" s="65" t="str">
        <f t="shared" si="57"/>
        <v>0.00</v>
      </c>
    </row>
    <row r="1607" spans="7:9">
      <c r="G1607" t="str">
        <f t="shared" si="56"/>
        <v>Y</v>
      </c>
      <c r="I1607" s="65" t="str">
        <f t="shared" si="57"/>
        <v>0.00</v>
      </c>
    </row>
    <row r="1608" spans="7:9">
      <c r="G1608" t="str">
        <f t="shared" si="56"/>
        <v>Y</v>
      </c>
      <c r="I1608" s="65" t="str">
        <f t="shared" si="57"/>
        <v>0.00</v>
      </c>
    </row>
    <row r="1609" spans="7:9">
      <c r="G1609" t="str">
        <f t="shared" si="56"/>
        <v>Y</v>
      </c>
      <c r="I1609" s="65" t="str">
        <f t="shared" si="57"/>
        <v>0.00</v>
      </c>
    </row>
    <row r="1610" spans="7:9">
      <c r="G1610" t="str">
        <f t="shared" si="56"/>
        <v>Y</v>
      </c>
      <c r="I1610" s="65" t="str">
        <f t="shared" si="57"/>
        <v>0.00</v>
      </c>
    </row>
    <row r="1611" spans="7:9">
      <c r="G1611" t="str">
        <f t="shared" si="56"/>
        <v>Y</v>
      </c>
      <c r="I1611" s="65" t="str">
        <f t="shared" si="57"/>
        <v>0.00</v>
      </c>
    </row>
    <row r="1612" spans="7:9">
      <c r="G1612" t="str">
        <f t="shared" si="56"/>
        <v>Y</v>
      </c>
      <c r="I1612" s="65" t="str">
        <f t="shared" si="57"/>
        <v>0.00</v>
      </c>
    </row>
    <row r="1613" spans="7:9">
      <c r="G1613" t="str">
        <f t="shared" si="56"/>
        <v>Y</v>
      </c>
      <c r="I1613" s="65" t="str">
        <f t="shared" si="57"/>
        <v>0.00</v>
      </c>
    </row>
    <row r="1614" spans="7:9">
      <c r="G1614" t="str">
        <f t="shared" si="56"/>
        <v>Y</v>
      </c>
      <c r="I1614" s="65" t="str">
        <f t="shared" si="57"/>
        <v>0.00</v>
      </c>
    </row>
    <row r="1615" spans="7:9">
      <c r="G1615" t="str">
        <f t="shared" si="56"/>
        <v>Y</v>
      </c>
      <c r="I1615" s="65" t="str">
        <f t="shared" si="57"/>
        <v>0.00</v>
      </c>
    </row>
    <row r="1616" spans="7:9">
      <c r="G1616" t="str">
        <f t="shared" si="56"/>
        <v>Y</v>
      </c>
      <c r="I1616" s="65" t="str">
        <f t="shared" si="57"/>
        <v>0.00</v>
      </c>
    </row>
    <row r="1617" spans="7:9">
      <c r="G1617" t="str">
        <f t="shared" si="56"/>
        <v>Y</v>
      </c>
      <c r="I1617" s="65" t="str">
        <f t="shared" si="57"/>
        <v>0.00</v>
      </c>
    </row>
    <row r="1618" spans="7:9">
      <c r="G1618" t="str">
        <f t="shared" si="56"/>
        <v>Y</v>
      </c>
      <c r="I1618" s="65" t="str">
        <f t="shared" si="57"/>
        <v>0.00</v>
      </c>
    </row>
    <row r="1619" spans="7:9">
      <c r="G1619" t="str">
        <f t="shared" si="56"/>
        <v>Y</v>
      </c>
      <c r="I1619" s="65" t="str">
        <f t="shared" si="57"/>
        <v>0.00</v>
      </c>
    </row>
    <row r="1620" spans="7:9">
      <c r="G1620" t="str">
        <f t="shared" si="56"/>
        <v>Y</v>
      </c>
      <c r="I1620" s="65" t="str">
        <f t="shared" si="57"/>
        <v>0.00</v>
      </c>
    </row>
    <row r="1621" spans="7:9">
      <c r="G1621" t="str">
        <f t="shared" ref="G1621:G1684" si="58">IF(A1634=E1623,"Y","")</f>
        <v>Y</v>
      </c>
      <c r="I1621" s="65" t="str">
        <f t="shared" ref="I1621:I1684" si="59">IF(G1621="Y","0.00",B1634)</f>
        <v>0.00</v>
      </c>
    </row>
    <row r="1622" spans="7:9">
      <c r="G1622" t="str">
        <f t="shared" si="58"/>
        <v>Y</v>
      </c>
      <c r="I1622" s="65" t="str">
        <f t="shared" si="59"/>
        <v>0.00</v>
      </c>
    </row>
    <row r="1623" spans="7:9">
      <c r="G1623" t="str">
        <f t="shared" si="58"/>
        <v>Y</v>
      </c>
      <c r="I1623" s="65" t="str">
        <f t="shared" si="59"/>
        <v>0.00</v>
      </c>
    </row>
    <row r="1624" spans="7:9">
      <c r="G1624" t="str">
        <f t="shared" si="58"/>
        <v>Y</v>
      </c>
      <c r="I1624" s="65" t="str">
        <f t="shared" si="59"/>
        <v>0.00</v>
      </c>
    </row>
    <row r="1625" spans="7:9">
      <c r="G1625" t="str">
        <f t="shared" si="58"/>
        <v>Y</v>
      </c>
      <c r="I1625" s="65" t="str">
        <f t="shared" si="59"/>
        <v>0.00</v>
      </c>
    </row>
    <row r="1626" spans="7:9">
      <c r="G1626" t="str">
        <f t="shared" si="58"/>
        <v>Y</v>
      </c>
      <c r="I1626" s="65" t="str">
        <f t="shared" si="59"/>
        <v>0.00</v>
      </c>
    </row>
    <row r="1627" spans="7:9">
      <c r="G1627" t="str">
        <f t="shared" si="58"/>
        <v>Y</v>
      </c>
      <c r="I1627" s="65" t="str">
        <f t="shared" si="59"/>
        <v>0.00</v>
      </c>
    </row>
    <row r="1628" spans="7:9">
      <c r="G1628" t="str">
        <f t="shared" si="58"/>
        <v>Y</v>
      </c>
      <c r="I1628" s="65" t="str">
        <f t="shared" si="59"/>
        <v>0.00</v>
      </c>
    </row>
    <row r="1629" spans="7:9">
      <c r="G1629" t="str">
        <f t="shared" si="58"/>
        <v>Y</v>
      </c>
      <c r="I1629" s="65" t="str">
        <f t="shared" si="59"/>
        <v>0.00</v>
      </c>
    </row>
    <row r="1630" spans="7:9">
      <c r="G1630" t="str">
        <f t="shared" si="58"/>
        <v>Y</v>
      </c>
      <c r="I1630" s="65" t="str">
        <f t="shared" si="59"/>
        <v>0.00</v>
      </c>
    </row>
    <row r="1631" spans="7:9">
      <c r="G1631" t="str">
        <f t="shared" si="58"/>
        <v>Y</v>
      </c>
      <c r="I1631" s="65" t="str">
        <f t="shared" si="59"/>
        <v>0.00</v>
      </c>
    </row>
    <row r="1632" spans="7:9">
      <c r="G1632" t="str">
        <f t="shared" si="58"/>
        <v>Y</v>
      </c>
      <c r="I1632" s="65" t="str">
        <f t="shared" si="59"/>
        <v>0.00</v>
      </c>
    </row>
    <row r="1633" spans="7:9">
      <c r="G1633" t="str">
        <f t="shared" si="58"/>
        <v>Y</v>
      </c>
      <c r="I1633" s="65" t="str">
        <f t="shared" si="59"/>
        <v>0.00</v>
      </c>
    </row>
    <row r="1634" spans="7:9">
      <c r="G1634" t="str">
        <f t="shared" si="58"/>
        <v>Y</v>
      </c>
      <c r="I1634" s="65" t="str">
        <f t="shared" si="59"/>
        <v>0.00</v>
      </c>
    </row>
    <row r="1635" spans="7:9">
      <c r="G1635" t="str">
        <f t="shared" si="58"/>
        <v>Y</v>
      </c>
      <c r="I1635" s="65" t="str">
        <f t="shared" si="59"/>
        <v>0.00</v>
      </c>
    </row>
    <row r="1636" spans="7:9">
      <c r="G1636" t="str">
        <f t="shared" si="58"/>
        <v>Y</v>
      </c>
      <c r="I1636" s="65" t="str">
        <f t="shared" si="59"/>
        <v>0.00</v>
      </c>
    </row>
    <row r="1637" spans="7:9">
      <c r="G1637" t="str">
        <f t="shared" si="58"/>
        <v>Y</v>
      </c>
      <c r="I1637" s="65" t="str">
        <f t="shared" si="59"/>
        <v>0.00</v>
      </c>
    </row>
    <row r="1638" spans="7:9">
      <c r="G1638" t="str">
        <f t="shared" si="58"/>
        <v>Y</v>
      </c>
      <c r="I1638" s="65" t="str">
        <f t="shared" si="59"/>
        <v>0.00</v>
      </c>
    </row>
    <row r="1639" spans="7:9">
      <c r="G1639" t="str">
        <f t="shared" si="58"/>
        <v>Y</v>
      </c>
      <c r="I1639" s="65" t="str">
        <f t="shared" si="59"/>
        <v>0.00</v>
      </c>
    </row>
    <row r="1640" spans="7:9">
      <c r="G1640" t="str">
        <f t="shared" si="58"/>
        <v>Y</v>
      </c>
      <c r="I1640" s="65" t="str">
        <f t="shared" si="59"/>
        <v>0.00</v>
      </c>
    </row>
    <row r="1641" spans="7:9">
      <c r="G1641" t="str">
        <f t="shared" si="58"/>
        <v>Y</v>
      </c>
      <c r="I1641" s="65" t="str">
        <f t="shared" si="59"/>
        <v>0.00</v>
      </c>
    </row>
    <row r="1642" spans="7:9">
      <c r="G1642" t="str">
        <f t="shared" si="58"/>
        <v>Y</v>
      </c>
      <c r="I1642" s="65" t="str">
        <f t="shared" si="59"/>
        <v>0.00</v>
      </c>
    </row>
    <row r="1643" spans="7:9">
      <c r="G1643" t="str">
        <f t="shared" si="58"/>
        <v>Y</v>
      </c>
      <c r="I1643" s="65" t="str">
        <f t="shared" si="59"/>
        <v>0.00</v>
      </c>
    </row>
    <row r="1644" spans="7:9">
      <c r="G1644" t="str">
        <f t="shared" si="58"/>
        <v>Y</v>
      </c>
      <c r="I1644" s="65" t="str">
        <f t="shared" si="59"/>
        <v>0.00</v>
      </c>
    </row>
    <row r="1645" spans="7:9">
      <c r="G1645" t="str">
        <f t="shared" si="58"/>
        <v>Y</v>
      </c>
      <c r="I1645" s="65" t="str">
        <f t="shared" si="59"/>
        <v>0.00</v>
      </c>
    </row>
    <row r="1646" spans="7:9">
      <c r="G1646" t="str">
        <f t="shared" si="58"/>
        <v>Y</v>
      </c>
      <c r="I1646" s="65" t="str">
        <f t="shared" si="59"/>
        <v>0.00</v>
      </c>
    </row>
    <row r="1647" spans="7:9">
      <c r="G1647" t="str">
        <f t="shared" si="58"/>
        <v>Y</v>
      </c>
      <c r="I1647" s="65" t="str">
        <f t="shared" si="59"/>
        <v>0.00</v>
      </c>
    </row>
    <row r="1648" spans="7:9">
      <c r="G1648" t="str">
        <f t="shared" si="58"/>
        <v>Y</v>
      </c>
      <c r="I1648" s="65" t="str">
        <f t="shared" si="59"/>
        <v>0.00</v>
      </c>
    </row>
    <row r="1649" spans="7:9">
      <c r="G1649" t="str">
        <f t="shared" si="58"/>
        <v>Y</v>
      </c>
      <c r="I1649" s="65" t="str">
        <f t="shared" si="59"/>
        <v>0.00</v>
      </c>
    </row>
    <row r="1650" spans="7:9">
      <c r="G1650" t="str">
        <f t="shared" si="58"/>
        <v>Y</v>
      </c>
      <c r="I1650" s="65" t="str">
        <f t="shared" si="59"/>
        <v>0.00</v>
      </c>
    </row>
    <row r="1651" spans="7:9">
      <c r="G1651" t="str">
        <f t="shared" si="58"/>
        <v>Y</v>
      </c>
      <c r="I1651" s="65" t="str">
        <f t="shared" si="59"/>
        <v>0.00</v>
      </c>
    </row>
    <row r="1652" spans="7:9">
      <c r="G1652" t="str">
        <f t="shared" si="58"/>
        <v>Y</v>
      </c>
      <c r="I1652" s="65" t="str">
        <f t="shared" si="59"/>
        <v>0.00</v>
      </c>
    </row>
    <row r="1653" spans="7:9">
      <c r="G1653" t="str">
        <f t="shared" si="58"/>
        <v>Y</v>
      </c>
      <c r="I1653" s="65" t="str">
        <f t="shared" si="59"/>
        <v>0.00</v>
      </c>
    </row>
    <row r="1654" spans="7:9">
      <c r="G1654" t="str">
        <f t="shared" si="58"/>
        <v>Y</v>
      </c>
      <c r="I1654" s="65" t="str">
        <f t="shared" si="59"/>
        <v>0.00</v>
      </c>
    </row>
    <row r="1655" spans="7:9">
      <c r="G1655" t="str">
        <f t="shared" si="58"/>
        <v>Y</v>
      </c>
      <c r="I1655" s="65" t="str">
        <f t="shared" si="59"/>
        <v>0.00</v>
      </c>
    </row>
    <row r="1656" spans="7:9">
      <c r="G1656" t="str">
        <f t="shared" si="58"/>
        <v>Y</v>
      </c>
      <c r="I1656" s="65" t="str">
        <f t="shared" si="59"/>
        <v>0.00</v>
      </c>
    </row>
    <row r="1657" spans="7:9">
      <c r="G1657" t="str">
        <f t="shared" si="58"/>
        <v>Y</v>
      </c>
      <c r="I1657" s="65" t="str">
        <f t="shared" si="59"/>
        <v>0.00</v>
      </c>
    </row>
    <row r="1658" spans="7:9">
      <c r="G1658" t="str">
        <f t="shared" si="58"/>
        <v>Y</v>
      </c>
      <c r="I1658" s="65" t="str">
        <f t="shared" si="59"/>
        <v>0.00</v>
      </c>
    </row>
    <row r="1659" spans="7:9">
      <c r="G1659" t="str">
        <f t="shared" si="58"/>
        <v>Y</v>
      </c>
      <c r="I1659" s="65" t="str">
        <f t="shared" si="59"/>
        <v>0.00</v>
      </c>
    </row>
    <row r="1660" spans="7:9">
      <c r="G1660" t="str">
        <f t="shared" si="58"/>
        <v>Y</v>
      </c>
      <c r="I1660" s="65" t="str">
        <f t="shared" si="59"/>
        <v>0.00</v>
      </c>
    </row>
    <row r="1661" spans="7:9">
      <c r="G1661" t="str">
        <f t="shared" si="58"/>
        <v>Y</v>
      </c>
      <c r="I1661" s="65" t="str">
        <f t="shared" si="59"/>
        <v>0.00</v>
      </c>
    </row>
    <row r="1662" spans="7:9">
      <c r="G1662" t="str">
        <f t="shared" si="58"/>
        <v>Y</v>
      </c>
      <c r="I1662" s="65" t="str">
        <f t="shared" si="59"/>
        <v>0.00</v>
      </c>
    </row>
    <row r="1663" spans="7:9">
      <c r="G1663" t="str">
        <f t="shared" si="58"/>
        <v>Y</v>
      </c>
      <c r="I1663" s="65" t="str">
        <f t="shared" si="59"/>
        <v>0.00</v>
      </c>
    </row>
    <row r="1664" spans="7:9">
      <c r="G1664" t="str">
        <f t="shared" si="58"/>
        <v>Y</v>
      </c>
      <c r="I1664" s="65" t="str">
        <f t="shared" si="59"/>
        <v>0.00</v>
      </c>
    </row>
    <row r="1665" spans="7:9">
      <c r="G1665" t="str">
        <f t="shared" si="58"/>
        <v>Y</v>
      </c>
      <c r="I1665" s="65" t="str">
        <f t="shared" si="59"/>
        <v>0.00</v>
      </c>
    </row>
    <row r="1666" spans="7:9">
      <c r="G1666" t="str">
        <f t="shared" si="58"/>
        <v>Y</v>
      </c>
      <c r="I1666" s="65" t="str">
        <f t="shared" si="59"/>
        <v>0.00</v>
      </c>
    </row>
    <row r="1667" spans="7:9">
      <c r="G1667" t="str">
        <f t="shared" si="58"/>
        <v>Y</v>
      </c>
      <c r="I1667" s="65" t="str">
        <f t="shared" si="59"/>
        <v>0.00</v>
      </c>
    </row>
    <row r="1668" spans="7:9">
      <c r="G1668" t="str">
        <f t="shared" si="58"/>
        <v>Y</v>
      </c>
      <c r="I1668" s="65" t="str">
        <f t="shared" si="59"/>
        <v>0.00</v>
      </c>
    </row>
    <row r="1669" spans="7:9">
      <c r="G1669" t="str">
        <f t="shared" si="58"/>
        <v>Y</v>
      </c>
      <c r="I1669" s="65" t="str">
        <f t="shared" si="59"/>
        <v>0.00</v>
      </c>
    </row>
    <row r="1670" spans="7:9">
      <c r="G1670" t="str">
        <f t="shared" si="58"/>
        <v>Y</v>
      </c>
      <c r="I1670" s="65" t="str">
        <f t="shared" si="59"/>
        <v>0.00</v>
      </c>
    </row>
    <row r="1671" spans="7:9">
      <c r="G1671" t="str">
        <f t="shared" si="58"/>
        <v>Y</v>
      </c>
      <c r="I1671" s="65" t="str">
        <f t="shared" si="59"/>
        <v>0.00</v>
      </c>
    </row>
    <row r="1672" spans="7:9">
      <c r="G1672" t="str">
        <f t="shared" si="58"/>
        <v>Y</v>
      </c>
      <c r="I1672" s="65" t="str">
        <f t="shared" si="59"/>
        <v>0.00</v>
      </c>
    </row>
    <row r="1673" spans="7:9">
      <c r="G1673" t="str">
        <f t="shared" si="58"/>
        <v>Y</v>
      </c>
      <c r="I1673" s="65" t="str">
        <f t="shared" si="59"/>
        <v>0.00</v>
      </c>
    </row>
    <row r="1674" spans="7:9">
      <c r="G1674" t="str">
        <f t="shared" si="58"/>
        <v>Y</v>
      </c>
      <c r="I1674" s="65" t="str">
        <f t="shared" si="59"/>
        <v>0.00</v>
      </c>
    </row>
    <row r="1675" spans="7:9">
      <c r="G1675" t="str">
        <f t="shared" si="58"/>
        <v>Y</v>
      </c>
      <c r="I1675" s="65" t="str">
        <f t="shared" si="59"/>
        <v>0.00</v>
      </c>
    </row>
    <row r="1676" spans="7:9">
      <c r="G1676" t="str">
        <f t="shared" si="58"/>
        <v>Y</v>
      </c>
      <c r="I1676" s="65" t="str">
        <f t="shared" si="59"/>
        <v>0.00</v>
      </c>
    </row>
    <row r="1677" spans="7:9">
      <c r="G1677" t="str">
        <f t="shared" si="58"/>
        <v>Y</v>
      </c>
      <c r="I1677" s="65" t="str">
        <f t="shared" si="59"/>
        <v>0.00</v>
      </c>
    </row>
    <row r="1678" spans="7:9">
      <c r="G1678" t="str">
        <f t="shared" si="58"/>
        <v>Y</v>
      </c>
      <c r="I1678" s="65" t="str">
        <f t="shared" si="59"/>
        <v>0.00</v>
      </c>
    </row>
    <row r="1679" spans="7:9">
      <c r="G1679" t="str">
        <f t="shared" si="58"/>
        <v>Y</v>
      </c>
      <c r="I1679" s="65" t="str">
        <f t="shared" si="59"/>
        <v>0.00</v>
      </c>
    </row>
    <row r="1680" spans="7:9">
      <c r="G1680" t="str">
        <f t="shared" si="58"/>
        <v>Y</v>
      </c>
      <c r="I1680" s="65" t="str">
        <f t="shared" si="59"/>
        <v>0.00</v>
      </c>
    </row>
    <row r="1681" spans="7:9">
      <c r="G1681" t="str">
        <f t="shared" si="58"/>
        <v>Y</v>
      </c>
      <c r="I1681" s="65" t="str">
        <f t="shared" si="59"/>
        <v>0.00</v>
      </c>
    </row>
    <row r="1682" spans="7:9">
      <c r="G1682" t="str">
        <f t="shared" si="58"/>
        <v>Y</v>
      </c>
      <c r="I1682" s="65" t="str">
        <f t="shared" si="59"/>
        <v>0.00</v>
      </c>
    </row>
    <row r="1683" spans="7:9">
      <c r="G1683" t="str">
        <f t="shared" si="58"/>
        <v>Y</v>
      </c>
      <c r="I1683" s="65" t="str">
        <f t="shared" si="59"/>
        <v>0.00</v>
      </c>
    </row>
    <row r="1684" spans="7:9">
      <c r="G1684" t="str">
        <f t="shared" si="58"/>
        <v>Y</v>
      </c>
      <c r="I1684" s="65" t="str">
        <f t="shared" si="59"/>
        <v>0.00</v>
      </c>
    </row>
    <row r="1685" spans="7:9">
      <c r="G1685" t="str">
        <f t="shared" ref="G1685:G1748" si="60">IF(A1698=E1687,"Y","")</f>
        <v>Y</v>
      </c>
      <c r="I1685" s="65" t="str">
        <f t="shared" ref="I1685:I1748" si="61">IF(G1685="Y","0.00",B1698)</f>
        <v>0.00</v>
      </c>
    </row>
    <row r="1686" spans="7:9">
      <c r="G1686" t="str">
        <f t="shared" si="60"/>
        <v>Y</v>
      </c>
      <c r="I1686" s="65" t="str">
        <f t="shared" si="61"/>
        <v>0.00</v>
      </c>
    </row>
    <row r="1687" spans="7:9">
      <c r="G1687" t="str">
        <f t="shared" si="60"/>
        <v>Y</v>
      </c>
      <c r="I1687" s="65" t="str">
        <f t="shared" si="61"/>
        <v>0.00</v>
      </c>
    </row>
    <row r="1688" spans="7:9">
      <c r="G1688" t="str">
        <f t="shared" si="60"/>
        <v>Y</v>
      </c>
      <c r="I1688" s="65" t="str">
        <f t="shared" si="61"/>
        <v>0.00</v>
      </c>
    </row>
    <row r="1689" spans="7:9">
      <c r="G1689" t="str">
        <f t="shared" si="60"/>
        <v>Y</v>
      </c>
      <c r="I1689" s="65" t="str">
        <f t="shared" si="61"/>
        <v>0.00</v>
      </c>
    </row>
    <row r="1690" spans="7:9">
      <c r="G1690" t="str">
        <f t="shared" si="60"/>
        <v>Y</v>
      </c>
      <c r="I1690" s="65" t="str">
        <f t="shared" si="61"/>
        <v>0.00</v>
      </c>
    </row>
    <row r="1691" spans="7:9">
      <c r="G1691" t="str">
        <f t="shared" si="60"/>
        <v>Y</v>
      </c>
      <c r="I1691" s="65" t="str">
        <f t="shared" si="61"/>
        <v>0.00</v>
      </c>
    </row>
    <row r="1692" spans="7:9">
      <c r="G1692" t="str">
        <f t="shared" si="60"/>
        <v>Y</v>
      </c>
      <c r="I1692" s="65" t="str">
        <f t="shared" si="61"/>
        <v>0.00</v>
      </c>
    </row>
    <row r="1693" spans="7:9">
      <c r="G1693" t="str">
        <f t="shared" si="60"/>
        <v>Y</v>
      </c>
      <c r="I1693" s="65" t="str">
        <f t="shared" si="61"/>
        <v>0.00</v>
      </c>
    </row>
    <row r="1694" spans="7:9">
      <c r="G1694" t="str">
        <f t="shared" si="60"/>
        <v>Y</v>
      </c>
      <c r="I1694" s="65" t="str">
        <f t="shared" si="61"/>
        <v>0.00</v>
      </c>
    </row>
    <row r="1695" spans="7:9">
      <c r="G1695" t="str">
        <f t="shared" si="60"/>
        <v>Y</v>
      </c>
      <c r="I1695" s="65" t="str">
        <f t="shared" si="61"/>
        <v>0.00</v>
      </c>
    </row>
    <row r="1696" spans="7:9">
      <c r="G1696" t="str">
        <f t="shared" si="60"/>
        <v>Y</v>
      </c>
      <c r="I1696" s="65" t="str">
        <f t="shared" si="61"/>
        <v>0.00</v>
      </c>
    </row>
    <row r="1697" spans="7:9">
      <c r="G1697" t="str">
        <f t="shared" si="60"/>
        <v>Y</v>
      </c>
      <c r="I1697" s="65" t="str">
        <f t="shared" si="61"/>
        <v>0.00</v>
      </c>
    </row>
    <row r="1698" spans="7:9">
      <c r="G1698" t="str">
        <f t="shared" si="60"/>
        <v>Y</v>
      </c>
      <c r="I1698" s="65" t="str">
        <f t="shared" si="61"/>
        <v>0.00</v>
      </c>
    </row>
    <row r="1699" spans="7:9">
      <c r="G1699" t="str">
        <f t="shared" si="60"/>
        <v>Y</v>
      </c>
      <c r="I1699" s="65" t="str">
        <f t="shared" si="61"/>
        <v>0.00</v>
      </c>
    </row>
    <row r="1700" spans="7:9">
      <c r="G1700" t="str">
        <f t="shared" si="60"/>
        <v>Y</v>
      </c>
      <c r="I1700" s="65" t="str">
        <f t="shared" si="61"/>
        <v>0.00</v>
      </c>
    </row>
    <row r="1701" spans="7:9">
      <c r="G1701" t="str">
        <f t="shared" si="60"/>
        <v>Y</v>
      </c>
      <c r="I1701" s="65" t="str">
        <f t="shared" si="61"/>
        <v>0.00</v>
      </c>
    </row>
    <row r="1702" spans="7:9">
      <c r="G1702" t="str">
        <f t="shared" si="60"/>
        <v>Y</v>
      </c>
      <c r="I1702" s="65" t="str">
        <f t="shared" si="61"/>
        <v>0.00</v>
      </c>
    </row>
    <row r="1703" spans="7:9">
      <c r="G1703" t="str">
        <f t="shared" si="60"/>
        <v>Y</v>
      </c>
      <c r="I1703" s="65" t="str">
        <f t="shared" si="61"/>
        <v>0.00</v>
      </c>
    </row>
    <row r="1704" spans="7:9">
      <c r="G1704" t="str">
        <f t="shared" si="60"/>
        <v>Y</v>
      </c>
      <c r="I1704" s="65" t="str">
        <f t="shared" si="61"/>
        <v>0.00</v>
      </c>
    </row>
    <row r="1705" spans="7:9">
      <c r="G1705" t="str">
        <f t="shared" si="60"/>
        <v>Y</v>
      </c>
      <c r="I1705" s="65" t="str">
        <f t="shared" si="61"/>
        <v>0.00</v>
      </c>
    </row>
    <row r="1706" spans="7:9">
      <c r="G1706" t="str">
        <f t="shared" si="60"/>
        <v>Y</v>
      </c>
      <c r="I1706" s="65" t="str">
        <f t="shared" si="61"/>
        <v>0.00</v>
      </c>
    </row>
    <row r="1707" spans="7:9">
      <c r="G1707" t="str">
        <f t="shared" si="60"/>
        <v>Y</v>
      </c>
      <c r="I1707" s="65" t="str">
        <f t="shared" si="61"/>
        <v>0.00</v>
      </c>
    </row>
    <row r="1708" spans="7:9">
      <c r="G1708" t="str">
        <f t="shared" si="60"/>
        <v>Y</v>
      </c>
      <c r="I1708" s="65" t="str">
        <f t="shared" si="61"/>
        <v>0.00</v>
      </c>
    </row>
    <row r="1709" spans="7:9">
      <c r="G1709" t="str">
        <f t="shared" si="60"/>
        <v>Y</v>
      </c>
      <c r="I1709" s="65" t="str">
        <f t="shared" si="61"/>
        <v>0.00</v>
      </c>
    </row>
    <row r="1710" spans="7:9">
      <c r="G1710" t="str">
        <f t="shared" si="60"/>
        <v>Y</v>
      </c>
      <c r="I1710" s="65" t="str">
        <f t="shared" si="61"/>
        <v>0.00</v>
      </c>
    </row>
    <row r="1711" spans="7:9">
      <c r="G1711" t="str">
        <f t="shared" si="60"/>
        <v>Y</v>
      </c>
      <c r="I1711" s="65" t="str">
        <f t="shared" si="61"/>
        <v>0.00</v>
      </c>
    </row>
    <row r="1712" spans="7:9">
      <c r="G1712" t="str">
        <f t="shared" si="60"/>
        <v>Y</v>
      </c>
      <c r="I1712" s="65" t="str">
        <f t="shared" si="61"/>
        <v>0.00</v>
      </c>
    </row>
    <row r="1713" spans="7:9">
      <c r="G1713" t="str">
        <f t="shared" si="60"/>
        <v>Y</v>
      </c>
      <c r="I1713" s="65" t="str">
        <f t="shared" si="61"/>
        <v>0.00</v>
      </c>
    </row>
    <row r="1714" spans="7:9">
      <c r="G1714" t="str">
        <f t="shared" si="60"/>
        <v>Y</v>
      </c>
      <c r="I1714" s="65" t="str">
        <f t="shared" si="61"/>
        <v>0.00</v>
      </c>
    </row>
    <row r="1715" spans="7:9">
      <c r="G1715" t="str">
        <f t="shared" si="60"/>
        <v>Y</v>
      </c>
      <c r="I1715" s="65" t="str">
        <f t="shared" si="61"/>
        <v>0.00</v>
      </c>
    </row>
    <row r="1716" spans="7:9">
      <c r="G1716" t="str">
        <f t="shared" si="60"/>
        <v>Y</v>
      </c>
      <c r="I1716" s="65" t="str">
        <f t="shared" si="61"/>
        <v>0.00</v>
      </c>
    </row>
    <row r="1717" spans="7:9">
      <c r="G1717" t="str">
        <f t="shared" si="60"/>
        <v>Y</v>
      </c>
      <c r="I1717" s="65" t="str">
        <f t="shared" si="61"/>
        <v>0.00</v>
      </c>
    </row>
    <row r="1718" spans="7:9">
      <c r="G1718" t="str">
        <f t="shared" si="60"/>
        <v>Y</v>
      </c>
      <c r="I1718" s="65" t="str">
        <f t="shared" si="61"/>
        <v>0.00</v>
      </c>
    </row>
    <row r="1719" spans="7:9">
      <c r="G1719" t="str">
        <f t="shared" si="60"/>
        <v>Y</v>
      </c>
      <c r="I1719" s="65" t="str">
        <f t="shared" si="61"/>
        <v>0.00</v>
      </c>
    </row>
    <row r="1720" spans="7:9">
      <c r="G1720" t="str">
        <f t="shared" si="60"/>
        <v>Y</v>
      </c>
      <c r="I1720" s="65" t="str">
        <f t="shared" si="61"/>
        <v>0.00</v>
      </c>
    </row>
    <row r="1721" spans="7:9">
      <c r="G1721" t="str">
        <f t="shared" si="60"/>
        <v>Y</v>
      </c>
      <c r="I1721" s="65" t="str">
        <f t="shared" si="61"/>
        <v>0.00</v>
      </c>
    </row>
    <row r="1722" spans="7:9">
      <c r="G1722" t="str">
        <f t="shared" si="60"/>
        <v>Y</v>
      </c>
      <c r="I1722" s="65" t="str">
        <f t="shared" si="61"/>
        <v>0.00</v>
      </c>
    </row>
    <row r="1723" spans="7:9">
      <c r="G1723" t="str">
        <f t="shared" si="60"/>
        <v>Y</v>
      </c>
      <c r="I1723" s="65" t="str">
        <f t="shared" si="61"/>
        <v>0.00</v>
      </c>
    </row>
    <row r="1724" spans="7:9">
      <c r="G1724" t="str">
        <f t="shared" si="60"/>
        <v>Y</v>
      </c>
      <c r="I1724" s="65" t="str">
        <f t="shared" si="61"/>
        <v>0.00</v>
      </c>
    </row>
    <row r="1725" spans="7:9">
      <c r="G1725" t="str">
        <f t="shared" si="60"/>
        <v>Y</v>
      </c>
      <c r="I1725" s="65" t="str">
        <f t="shared" si="61"/>
        <v>0.00</v>
      </c>
    </row>
    <row r="1726" spans="7:9">
      <c r="G1726" t="str">
        <f t="shared" si="60"/>
        <v>Y</v>
      </c>
      <c r="I1726" s="65" t="str">
        <f t="shared" si="61"/>
        <v>0.00</v>
      </c>
    </row>
    <row r="1727" spans="7:9">
      <c r="G1727" t="str">
        <f t="shared" si="60"/>
        <v>Y</v>
      </c>
      <c r="I1727" s="65" t="str">
        <f t="shared" si="61"/>
        <v>0.00</v>
      </c>
    </row>
    <row r="1728" spans="7:9">
      <c r="G1728" t="str">
        <f t="shared" si="60"/>
        <v>Y</v>
      </c>
      <c r="I1728" s="65" t="str">
        <f t="shared" si="61"/>
        <v>0.00</v>
      </c>
    </row>
    <row r="1729" spans="7:9">
      <c r="G1729" t="str">
        <f t="shared" si="60"/>
        <v>Y</v>
      </c>
      <c r="I1729" s="65" t="str">
        <f t="shared" si="61"/>
        <v>0.00</v>
      </c>
    </row>
    <row r="1730" spans="7:9">
      <c r="G1730" t="str">
        <f t="shared" si="60"/>
        <v>Y</v>
      </c>
      <c r="I1730" s="65" t="str">
        <f t="shared" si="61"/>
        <v>0.00</v>
      </c>
    </row>
    <row r="1731" spans="7:9">
      <c r="G1731" t="str">
        <f t="shared" si="60"/>
        <v>Y</v>
      </c>
      <c r="I1731" s="65" t="str">
        <f t="shared" si="61"/>
        <v>0.00</v>
      </c>
    </row>
    <row r="1732" spans="7:9">
      <c r="G1732" t="str">
        <f t="shared" si="60"/>
        <v>Y</v>
      </c>
      <c r="I1732" s="65" t="str">
        <f t="shared" si="61"/>
        <v>0.00</v>
      </c>
    </row>
    <row r="1733" spans="7:9">
      <c r="G1733" t="str">
        <f t="shared" si="60"/>
        <v>Y</v>
      </c>
      <c r="I1733" s="65" t="str">
        <f t="shared" si="61"/>
        <v>0.00</v>
      </c>
    </row>
    <row r="1734" spans="7:9">
      <c r="G1734" t="str">
        <f t="shared" si="60"/>
        <v>Y</v>
      </c>
      <c r="I1734" s="65" t="str">
        <f t="shared" si="61"/>
        <v>0.00</v>
      </c>
    </row>
    <row r="1735" spans="7:9">
      <c r="G1735" t="str">
        <f t="shared" si="60"/>
        <v>Y</v>
      </c>
      <c r="I1735" s="65" t="str">
        <f t="shared" si="61"/>
        <v>0.00</v>
      </c>
    </row>
    <row r="1736" spans="7:9">
      <c r="G1736" t="str">
        <f t="shared" si="60"/>
        <v>Y</v>
      </c>
      <c r="I1736" s="65" t="str">
        <f t="shared" si="61"/>
        <v>0.00</v>
      </c>
    </row>
    <row r="1737" spans="7:9">
      <c r="G1737" t="str">
        <f t="shared" si="60"/>
        <v>Y</v>
      </c>
      <c r="I1737" s="65" t="str">
        <f t="shared" si="61"/>
        <v>0.00</v>
      </c>
    </row>
    <row r="1738" spans="7:9">
      <c r="G1738" t="str">
        <f t="shared" si="60"/>
        <v>Y</v>
      </c>
      <c r="I1738" s="65" t="str">
        <f t="shared" si="61"/>
        <v>0.00</v>
      </c>
    </row>
    <row r="1739" spans="7:9">
      <c r="G1739" t="str">
        <f t="shared" si="60"/>
        <v>Y</v>
      </c>
      <c r="I1739" s="65" t="str">
        <f t="shared" si="61"/>
        <v>0.00</v>
      </c>
    </row>
    <row r="1740" spans="7:9">
      <c r="G1740" t="str">
        <f t="shared" si="60"/>
        <v>Y</v>
      </c>
      <c r="I1740" s="65" t="str">
        <f t="shared" si="61"/>
        <v>0.00</v>
      </c>
    </row>
    <row r="1741" spans="7:9">
      <c r="G1741" t="str">
        <f t="shared" si="60"/>
        <v>Y</v>
      </c>
      <c r="I1741" s="65" t="str">
        <f t="shared" si="61"/>
        <v>0.00</v>
      </c>
    </row>
    <row r="1742" spans="7:9">
      <c r="G1742" t="str">
        <f t="shared" si="60"/>
        <v>Y</v>
      </c>
      <c r="I1742" s="65" t="str">
        <f t="shared" si="61"/>
        <v>0.00</v>
      </c>
    </row>
    <row r="1743" spans="7:9">
      <c r="G1743" t="str">
        <f t="shared" si="60"/>
        <v>Y</v>
      </c>
      <c r="I1743" s="65" t="str">
        <f t="shared" si="61"/>
        <v>0.00</v>
      </c>
    </row>
    <row r="1744" spans="7:9">
      <c r="G1744" t="str">
        <f t="shared" si="60"/>
        <v>Y</v>
      </c>
      <c r="I1744" s="65" t="str">
        <f t="shared" si="61"/>
        <v>0.00</v>
      </c>
    </row>
    <row r="1745" spans="7:9">
      <c r="G1745" t="str">
        <f t="shared" si="60"/>
        <v>Y</v>
      </c>
      <c r="I1745" s="65" t="str">
        <f t="shared" si="61"/>
        <v>0.00</v>
      </c>
    </row>
    <row r="1746" spans="7:9">
      <c r="G1746" t="str">
        <f t="shared" si="60"/>
        <v>Y</v>
      </c>
      <c r="I1746" s="65" t="str">
        <f t="shared" si="61"/>
        <v>0.00</v>
      </c>
    </row>
    <row r="1747" spans="7:9">
      <c r="G1747" t="str">
        <f t="shared" si="60"/>
        <v>Y</v>
      </c>
      <c r="I1747" s="65" t="str">
        <f t="shared" si="61"/>
        <v>0.00</v>
      </c>
    </row>
    <row r="1748" spans="7:9">
      <c r="G1748" t="str">
        <f t="shared" si="60"/>
        <v>Y</v>
      </c>
      <c r="I1748" s="65" t="str">
        <f t="shared" si="61"/>
        <v>0.00</v>
      </c>
    </row>
    <row r="1749" spans="7:9">
      <c r="G1749" t="str">
        <f t="shared" ref="G1749:G1812" si="62">IF(A1762=E1751,"Y","")</f>
        <v>Y</v>
      </c>
      <c r="I1749" s="65" t="str">
        <f t="shared" ref="I1749:I1812" si="63">IF(G1749="Y","0.00",B1762)</f>
        <v>0.00</v>
      </c>
    </row>
    <row r="1750" spans="7:9">
      <c r="G1750" t="str">
        <f t="shared" si="62"/>
        <v>Y</v>
      </c>
      <c r="I1750" s="65" t="str">
        <f t="shared" si="63"/>
        <v>0.00</v>
      </c>
    </row>
    <row r="1751" spans="7:9">
      <c r="G1751" t="str">
        <f t="shared" si="62"/>
        <v>Y</v>
      </c>
      <c r="I1751" s="65" t="str">
        <f t="shared" si="63"/>
        <v>0.00</v>
      </c>
    </row>
    <row r="1752" spans="7:9">
      <c r="G1752" t="str">
        <f t="shared" si="62"/>
        <v>Y</v>
      </c>
      <c r="I1752" s="65" t="str">
        <f t="shared" si="63"/>
        <v>0.00</v>
      </c>
    </row>
    <row r="1753" spans="7:9">
      <c r="G1753" t="str">
        <f t="shared" si="62"/>
        <v>Y</v>
      </c>
      <c r="I1753" s="65" t="str">
        <f t="shared" si="63"/>
        <v>0.00</v>
      </c>
    </row>
    <row r="1754" spans="7:9">
      <c r="G1754" t="str">
        <f t="shared" si="62"/>
        <v>Y</v>
      </c>
      <c r="I1754" s="65" t="str">
        <f t="shared" si="63"/>
        <v>0.00</v>
      </c>
    </row>
    <row r="1755" spans="7:9">
      <c r="G1755" t="str">
        <f t="shared" si="62"/>
        <v>Y</v>
      </c>
      <c r="I1755" s="65" t="str">
        <f t="shared" si="63"/>
        <v>0.00</v>
      </c>
    </row>
    <row r="1756" spans="7:9">
      <c r="G1756" t="str">
        <f t="shared" si="62"/>
        <v>Y</v>
      </c>
      <c r="I1756" s="65" t="str">
        <f t="shared" si="63"/>
        <v>0.00</v>
      </c>
    </row>
    <row r="1757" spans="7:9">
      <c r="G1757" t="str">
        <f t="shared" si="62"/>
        <v>Y</v>
      </c>
      <c r="I1757" s="65" t="str">
        <f t="shared" si="63"/>
        <v>0.00</v>
      </c>
    </row>
    <row r="1758" spans="7:9">
      <c r="G1758" t="str">
        <f t="shared" si="62"/>
        <v>Y</v>
      </c>
      <c r="I1758" s="65" t="str">
        <f t="shared" si="63"/>
        <v>0.00</v>
      </c>
    </row>
    <row r="1759" spans="7:9">
      <c r="G1759" t="str">
        <f t="shared" si="62"/>
        <v>Y</v>
      </c>
      <c r="I1759" s="65" t="str">
        <f t="shared" si="63"/>
        <v>0.00</v>
      </c>
    </row>
    <row r="1760" spans="7:9">
      <c r="G1760" t="str">
        <f t="shared" si="62"/>
        <v>Y</v>
      </c>
      <c r="I1760" s="65" t="str">
        <f t="shared" si="63"/>
        <v>0.00</v>
      </c>
    </row>
    <row r="1761" spans="7:9">
      <c r="G1761" t="str">
        <f t="shared" si="62"/>
        <v>Y</v>
      </c>
      <c r="I1761" s="65" t="str">
        <f t="shared" si="63"/>
        <v>0.00</v>
      </c>
    </row>
    <row r="1762" spans="7:9">
      <c r="G1762" t="str">
        <f t="shared" si="62"/>
        <v>Y</v>
      </c>
      <c r="I1762" s="65" t="str">
        <f t="shared" si="63"/>
        <v>0.00</v>
      </c>
    </row>
    <row r="1763" spans="7:9">
      <c r="G1763" t="str">
        <f t="shared" si="62"/>
        <v>Y</v>
      </c>
      <c r="I1763" s="65" t="str">
        <f t="shared" si="63"/>
        <v>0.00</v>
      </c>
    </row>
    <row r="1764" spans="7:9">
      <c r="G1764" t="str">
        <f t="shared" si="62"/>
        <v>Y</v>
      </c>
      <c r="I1764" s="65" t="str">
        <f t="shared" si="63"/>
        <v>0.00</v>
      </c>
    </row>
    <row r="1765" spans="7:9">
      <c r="G1765" t="str">
        <f t="shared" si="62"/>
        <v>Y</v>
      </c>
      <c r="I1765" s="65" t="str">
        <f t="shared" si="63"/>
        <v>0.00</v>
      </c>
    </row>
    <row r="1766" spans="7:9">
      <c r="G1766" t="str">
        <f t="shared" si="62"/>
        <v>Y</v>
      </c>
      <c r="I1766" s="65" t="str">
        <f t="shared" si="63"/>
        <v>0.00</v>
      </c>
    </row>
    <row r="1767" spans="7:9">
      <c r="G1767" t="str">
        <f t="shared" si="62"/>
        <v>Y</v>
      </c>
      <c r="I1767" s="65" t="str">
        <f t="shared" si="63"/>
        <v>0.00</v>
      </c>
    </row>
    <row r="1768" spans="7:9">
      <c r="G1768" t="str">
        <f t="shared" si="62"/>
        <v>Y</v>
      </c>
      <c r="I1768" s="65" t="str">
        <f t="shared" si="63"/>
        <v>0.00</v>
      </c>
    </row>
    <row r="1769" spans="7:9">
      <c r="G1769" t="str">
        <f t="shared" si="62"/>
        <v>Y</v>
      </c>
      <c r="I1769" s="65" t="str">
        <f t="shared" si="63"/>
        <v>0.00</v>
      </c>
    </row>
    <row r="1770" spans="7:9">
      <c r="G1770" t="str">
        <f t="shared" si="62"/>
        <v>Y</v>
      </c>
      <c r="I1770" s="65" t="str">
        <f t="shared" si="63"/>
        <v>0.00</v>
      </c>
    </row>
    <row r="1771" spans="7:9">
      <c r="G1771" t="str">
        <f t="shared" si="62"/>
        <v>Y</v>
      </c>
      <c r="I1771" s="65" t="str">
        <f t="shared" si="63"/>
        <v>0.00</v>
      </c>
    </row>
    <row r="1772" spans="7:9">
      <c r="G1772" t="str">
        <f t="shared" si="62"/>
        <v>Y</v>
      </c>
      <c r="I1772" s="65" t="str">
        <f t="shared" si="63"/>
        <v>0.00</v>
      </c>
    </row>
    <row r="1773" spans="7:9">
      <c r="G1773" t="str">
        <f t="shared" si="62"/>
        <v>Y</v>
      </c>
      <c r="I1773" s="65" t="str">
        <f t="shared" si="63"/>
        <v>0.00</v>
      </c>
    </row>
    <row r="1774" spans="7:9">
      <c r="G1774" t="str">
        <f t="shared" si="62"/>
        <v>Y</v>
      </c>
      <c r="I1774" s="65" t="str">
        <f t="shared" si="63"/>
        <v>0.00</v>
      </c>
    </row>
    <row r="1775" spans="7:9">
      <c r="G1775" t="str">
        <f t="shared" si="62"/>
        <v>Y</v>
      </c>
      <c r="I1775" s="65" t="str">
        <f t="shared" si="63"/>
        <v>0.00</v>
      </c>
    </row>
    <row r="1776" spans="7:9">
      <c r="G1776" t="str">
        <f t="shared" si="62"/>
        <v>Y</v>
      </c>
      <c r="I1776" s="65" t="str">
        <f t="shared" si="63"/>
        <v>0.00</v>
      </c>
    </row>
    <row r="1777" spans="7:9">
      <c r="G1777" t="str">
        <f t="shared" si="62"/>
        <v>Y</v>
      </c>
      <c r="I1777" s="65" t="str">
        <f t="shared" si="63"/>
        <v>0.00</v>
      </c>
    </row>
    <row r="1778" spans="7:9">
      <c r="G1778" t="str">
        <f t="shared" si="62"/>
        <v>Y</v>
      </c>
      <c r="I1778" s="65" t="str">
        <f t="shared" si="63"/>
        <v>0.00</v>
      </c>
    </row>
    <row r="1779" spans="7:9">
      <c r="G1779" t="str">
        <f t="shared" si="62"/>
        <v>Y</v>
      </c>
      <c r="I1779" s="65" t="str">
        <f t="shared" si="63"/>
        <v>0.00</v>
      </c>
    </row>
    <row r="1780" spans="7:9">
      <c r="G1780" t="str">
        <f t="shared" si="62"/>
        <v>Y</v>
      </c>
      <c r="I1780" s="65" t="str">
        <f t="shared" si="63"/>
        <v>0.00</v>
      </c>
    </row>
    <row r="1781" spans="7:9">
      <c r="G1781" t="str">
        <f t="shared" si="62"/>
        <v>Y</v>
      </c>
      <c r="I1781" s="65" t="str">
        <f t="shared" si="63"/>
        <v>0.00</v>
      </c>
    </row>
    <row r="1782" spans="7:9">
      <c r="G1782" t="str">
        <f t="shared" si="62"/>
        <v>Y</v>
      </c>
      <c r="I1782" s="65" t="str">
        <f t="shared" si="63"/>
        <v>0.00</v>
      </c>
    </row>
    <row r="1783" spans="7:9">
      <c r="G1783" t="str">
        <f t="shared" si="62"/>
        <v>Y</v>
      </c>
      <c r="I1783" s="65" t="str">
        <f t="shared" si="63"/>
        <v>0.00</v>
      </c>
    </row>
    <row r="1784" spans="7:9">
      <c r="G1784" t="str">
        <f t="shared" si="62"/>
        <v>Y</v>
      </c>
      <c r="I1784" s="65" t="str">
        <f t="shared" si="63"/>
        <v>0.00</v>
      </c>
    </row>
    <row r="1785" spans="7:9">
      <c r="G1785" t="str">
        <f t="shared" si="62"/>
        <v>Y</v>
      </c>
      <c r="I1785" s="65" t="str">
        <f t="shared" si="63"/>
        <v>0.00</v>
      </c>
    </row>
    <row r="1786" spans="7:9">
      <c r="G1786" t="str">
        <f t="shared" si="62"/>
        <v>Y</v>
      </c>
      <c r="I1786" s="65" t="str">
        <f t="shared" si="63"/>
        <v>0.00</v>
      </c>
    </row>
    <row r="1787" spans="7:9">
      <c r="G1787" t="str">
        <f t="shared" si="62"/>
        <v>Y</v>
      </c>
      <c r="I1787" s="65" t="str">
        <f t="shared" si="63"/>
        <v>0.00</v>
      </c>
    </row>
    <row r="1788" spans="7:9">
      <c r="G1788" t="str">
        <f t="shared" si="62"/>
        <v>Y</v>
      </c>
      <c r="I1788" s="65" t="str">
        <f t="shared" si="63"/>
        <v>0.00</v>
      </c>
    </row>
    <row r="1789" spans="7:9">
      <c r="G1789" t="str">
        <f t="shared" si="62"/>
        <v>Y</v>
      </c>
      <c r="I1789" s="65" t="str">
        <f t="shared" si="63"/>
        <v>0.00</v>
      </c>
    </row>
    <row r="1790" spans="7:9">
      <c r="G1790" t="str">
        <f t="shared" si="62"/>
        <v>Y</v>
      </c>
      <c r="I1790" s="65" t="str">
        <f t="shared" si="63"/>
        <v>0.00</v>
      </c>
    </row>
    <row r="1791" spans="7:9">
      <c r="G1791" t="str">
        <f t="shared" si="62"/>
        <v>Y</v>
      </c>
      <c r="I1791" s="65" t="str">
        <f t="shared" si="63"/>
        <v>0.00</v>
      </c>
    </row>
    <row r="1792" spans="7:9">
      <c r="G1792" t="str">
        <f t="shared" si="62"/>
        <v>Y</v>
      </c>
      <c r="I1792" s="65" t="str">
        <f t="shared" si="63"/>
        <v>0.00</v>
      </c>
    </row>
    <row r="1793" spans="7:9">
      <c r="G1793" t="str">
        <f t="shared" si="62"/>
        <v>Y</v>
      </c>
      <c r="I1793" s="65" t="str">
        <f t="shared" si="63"/>
        <v>0.00</v>
      </c>
    </row>
    <row r="1794" spans="7:9">
      <c r="G1794" t="str">
        <f t="shared" si="62"/>
        <v>Y</v>
      </c>
      <c r="I1794" s="65" t="str">
        <f t="shared" si="63"/>
        <v>0.00</v>
      </c>
    </row>
    <row r="1795" spans="7:9">
      <c r="G1795" t="str">
        <f t="shared" si="62"/>
        <v>Y</v>
      </c>
      <c r="I1795" s="65" t="str">
        <f t="shared" si="63"/>
        <v>0.00</v>
      </c>
    </row>
    <row r="1796" spans="7:9">
      <c r="G1796" t="str">
        <f t="shared" si="62"/>
        <v>Y</v>
      </c>
      <c r="I1796" s="65" t="str">
        <f t="shared" si="63"/>
        <v>0.00</v>
      </c>
    </row>
    <row r="1797" spans="7:9">
      <c r="G1797" t="str">
        <f t="shared" si="62"/>
        <v>Y</v>
      </c>
      <c r="I1797" s="65" t="str">
        <f t="shared" si="63"/>
        <v>0.00</v>
      </c>
    </row>
    <row r="1798" spans="7:9">
      <c r="G1798" t="str">
        <f t="shared" si="62"/>
        <v>Y</v>
      </c>
      <c r="I1798" s="65" t="str">
        <f t="shared" si="63"/>
        <v>0.00</v>
      </c>
    </row>
    <row r="1799" spans="7:9">
      <c r="G1799" t="str">
        <f t="shared" si="62"/>
        <v>Y</v>
      </c>
      <c r="I1799" s="65" t="str">
        <f t="shared" si="63"/>
        <v>0.00</v>
      </c>
    </row>
    <row r="1800" spans="7:9">
      <c r="G1800" t="str">
        <f t="shared" si="62"/>
        <v>Y</v>
      </c>
      <c r="I1800" s="65" t="str">
        <f t="shared" si="63"/>
        <v>0.00</v>
      </c>
    </row>
    <row r="1801" spans="7:9">
      <c r="G1801" t="str">
        <f t="shared" si="62"/>
        <v>Y</v>
      </c>
      <c r="I1801" s="65" t="str">
        <f t="shared" si="63"/>
        <v>0.00</v>
      </c>
    </row>
    <row r="1802" spans="7:9">
      <c r="G1802" t="str">
        <f t="shared" si="62"/>
        <v>Y</v>
      </c>
      <c r="I1802" s="65" t="str">
        <f t="shared" si="63"/>
        <v>0.00</v>
      </c>
    </row>
    <row r="1803" spans="7:9">
      <c r="G1803" t="str">
        <f t="shared" si="62"/>
        <v>Y</v>
      </c>
      <c r="I1803" s="65" t="str">
        <f t="shared" si="63"/>
        <v>0.00</v>
      </c>
    </row>
    <row r="1804" spans="7:9">
      <c r="G1804" t="str">
        <f t="shared" si="62"/>
        <v>Y</v>
      </c>
      <c r="I1804" s="65" t="str">
        <f t="shared" si="63"/>
        <v>0.00</v>
      </c>
    </row>
    <row r="1805" spans="7:9">
      <c r="G1805" t="str">
        <f t="shared" si="62"/>
        <v>Y</v>
      </c>
      <c r="I1805" s="65" t="str">
        <f t="shared" si="63"/>
        <v>0.00</v>
      </c>
    </row>
    <row r="1806" spans="7:9">
      <c r="G1806" t="str">
        <f t="shared" si="62"/>
        <v>Y</v>
      </c>
      <c r="I1806" s="65" t="str">
        <f t="shared" si="63"/>
        <v>0.00</v>
      </c>
    </row>
    <row r="1807" spans="7:9">
      <c r="G1807" t="str">
        <f t="shared" si="62"/>
        <v>Y</v>
      </c>
      <c r="I1807" s="65" t="str">
        <f t="shared" si="63"/>
        <v>0.00</v>
      </c>
    </row>
    <row r="1808" spans="7:9">
      <c r="G1808" t="str">
        <f t="shared" si="62"/>
        <v>Y</v>
      </c>
      <c r="I1808" s="65" t="str">
        <f t="shared" si="63"/>
        <v>0.00</v>
      </c>
    </row>
    <row r="1809" spans="7:9">
      <c r="G1809" t="str">
        <f t="shared" si="62"/>
        <v>Y</v>
      </c>
      <c r="I1809" s="65" t="str">
        <f t="shared" si="63"/>
        <v>0.00</v>
      </c>
    </row>
    <row r="1810" spans="7:9">
      <c r="G1810" t="str">
        <f t="shared" si="62"/>
        <v>Y</v>
      </c>
      <c r="I1810" s="65" t="str">
        <f t="shared" si="63"/>
        <v>0.00</v>
      </c>
    </row>
    <row r="1811" spans="7:9">
      <c r="G1811" t="str">
        <f t="shared" si="62"/>
        <v>Y</v>
      </c>
      <c r="I1811" s="65" t="str">
        <f t="shared" si="63"/>
        <v>0.00</v>
      </c>
    </row>
    <row r="1812" spans="7:9">
      <c r="G1812" t="str">
        <f t="shared" si="62"/>
        <v>Y</v>
      </c>
      <c r="I1812" s="65" t="str">
        <f t="shared" si="63"/>
        <v>0.00</v>
      </c>
    </row>
    <row r="1813" spans="7:9">
      <c r="G1813" t="str">
        <f t="shared" ref="G1813:G1876" si="64">IF(A1826=E1815,"Y","")</f>
        <v>Y</v>
      </c>
      <c r="I1813" s="65" t="str">
        <f t="shared" ref="I1813:I1876" si="65">IF(G1813="Y","0.00",B1826)</f>
        <v>0.00</v>
      </c>
    </row>
    <row r="1814" spans="7:9">
      <c r="G1814" t="str">
        <f t="shared" si="64"/>
        <v>Y</v>
      </c>
      <c r="I1814" s="65" t="str">
        <f t="shared" si="65"/>
        <v>0.00</v>
      </c>
    </row>
    <row r="1815" spans="7:9">
      <c r="G1815" t="str">
        <f t="shared" si="64"/>
        <v>Y</v>
      </c>
      <c r="I1815" s="65" t="str">
        <f t="shared" si="65"/>
        <v>0.00</v>
      </c>
    </row>
    <row r="1816" spans="7:9">
      <c r="G1816" t="str">
        <f t="shared" si="64"/>
        <v>Y</v>
      </c>
      <c r="I1816" s="65" t="str">
        <f t="shared" si="65"/>
        <v>0.00</v>
      </c>
    </row>
    <row r="1817" spans="7:9">
      <c r="G1817" t="str">
        <f t="shared" si="64"/>
        <v>Y</v>
      </c>
      <c r="I1817" s="65" t="str">
        <f t="shared" si="65"/>
        <v>0.00</v>
      </c>
    </row>
    <row r="1818" spans="7:9">
      <c r="G1818" t="str">
        <f t="shared" si="64"/>
        <v>Y</v>
      </c>
      <c r="I1818" s="65" t="str">
        <f t="shared" si="65"/>
        <v>0.00</v>
      </c>
    </row>
    <row r="1819" spans="7:9">
      <c r="G1819" t="str">
        <f t="shared" si="64"/>
        <v>Y</v>
      </c>
      <c r="I1819" s="65" t="str">
        <f t="shared" si="65"/>
        <v>0.00</v>
      </c>
    </row>
    <row r="1820" spans="7:9">
      <c r="G1820" t="str">
        <f t="shared" si="64"/>
        <v>Y</v>
      </c>
      <c r="I1820" s="65" t="str">
        <f t="shared" si="65"/>
        <v>0.00</v>
      </c>
    </row>
    <row r="1821" spans="7:9">
      <c r="G1821" t="str">
        <f t="shared" si="64"/>
        <v>Y</v>
      </c>
      <c r="I1821" s="65" t="str">
        <f t="shared" si="65"/>
        <v>0.00</v>
      </c>
    </row>
    <row r="1822" spans="7:9">
      <c r="G1822" t="str">
        <f t="shared" si="64"/>
        <v>Y</v>
      </c>
      <c r="I1822" s="65" t="str">
        <f t="shared" si="65"/>
        <v>0.00</v>
      </c>
    </row>
    <row r="1823" spans="7:9">
      <c r="G1823" t="str">
        <f t="shared" si="64"/>
        <v>Y</v>
      </c>
      <c r="I1823" s="65" t="str">
        <f t="shared" si="65"/>
        <v>0.00</v>
      </c>
    </row>
    <row r="1824" spans="7:9">
      <c r="G1824" t="str">
        <f t="shared" si="64"/>
        <v>Y</v>
      </c>
      <c r="I1824" s="65" t="str">
        <f t="shared" si="65"/>
        <v>0.00</v>
      </c>
    </row>
    <row r="1825" spans="7:9">
      <c r="G1825" t="str">
        <f t="shared" si="64"/>
        <v>Y</v>
      </c>
      <c r="I1825" s="65" t="str">
        <f t="shared" si="65"/>
        <v>0.00</v>
      </c>
    </row>
    <row r="1826" spans="7:9">
      <c r="G1826" t="str">
        <f t="shared" si="64"/>
        <v>Y</v>
      </c>
      <c r="I1826" s="65" t="str">
        <f t="shared" si="65"/>
        <v>0.00</v>
      </c>
    </row>
    <row r="1827" spans="7:9">
      <c r="G1827" t="str">
        <f t="shared" si="64"/>
        <v>Y</v>
      </c>
      <c r="I1827" s="65" t="str">
        <f t="shared" si="65"/>
        <v>0.00</v>
      </c>
    </row>
    <row r="1828" spans="7:9">
      <c r="G1828" t="str">
        <f t="shared" si="64"/>
        <v>Y</v>
      </c>
      <c r="I1828" s="65" t="str">
        <f t="shared" si="65"/>
        <v>0.00</v>
      </c>
    </row>
    <row r="1829" spans="7:9">
      <c r="G1829" t="str">
        <f t="shared" si="64"/>
        <v>Y</v>
      </c>
      <c r="I1829" s="65" t="str">
        <f t="shared" si="65"/>
        <v>0.00</v>
      </c>
    </row>
    <row r="1830" spans="7:9">
      <c r="G1830" t="str">
        <f t="shared" si="64"/>
        <v>Y</v>
      </c>
      <c r="I1830" s="65" t="str">
        <f t="shared" si="65"/>
        <v>0.00</v>
      </c>
    </row>
    <row r="1831" spans="7:9">
      <c r="G1831" t="str">
        <f t="shared" si="64"/>
        <v>Y</v>
      </c>
      <c r="I1831" s="65" t="str">
        <f t="shared" si="65"/>
        <v>0.00</v>
      </c>
    </row>
    <row r="1832" spans="7:9">
      <c r="G1832" t="str">
        <f t="shared" si="64"/>
        <v>Y</v>
      </c>
      <c r="I1832" s="65" t="str">
        <f t="shared" si="65"/>
        <v>0.00</v>
      </c>
    </row>
    <row r="1833" spans="7:9">
      <c r="G1833" t="str">
        <f t="shared" si="64"/>
        <v>Y</v>
      </c>
      <c r="I1833" s="65" t="str">
        <f t="shared" si="65"/>
        <v>0.00</v>
      </c>
    </row>
    <row r="1834" spans="7:9">
      <c r="G1834" t="str">
        <f t="shared" si="64"/>
        <v>Y</v>
      </c>
      <c r="I1834" s="65" t="str">
        <f t="shared" si="65"/>
        <v>0.00</v>
      </c>
    </row>
    <row r="1835" spans="7:9">
      <c r="G1835" t="str">
        <f t="shared" si="64"/>
        <v>Y</v>
      </c>
      <c r="I1835" s="65" t="str">
        <f t="shared" si="65"/>
        <v>0.00</v>
      </c>
    </row>
    <row r="1836" spans="7:9">
      <c r="G1836" t="str">
        <f t="shared" si="64"/>
        <v>Y</v>
      </c>
      <c r="I1836" s="65" t="str">
        <f t="shared" si="65"/>
        <v>0.00</v>
      </c>
    </row>
    <row r="1837" spans="7:9">
      <c r="G1837" t="str">
        <f t="shared" si="64"/>
        <v>Y</v>
      </c>
      <c r="I1837" s="65" t="str">
        <f t="shared" si="65"/>
        <v>0.00</v>
      </c>
    </row>
    <row r="1838" spans="7:9">
      <c r="G1838" t="str">
        <f t="shared" si="64"/>
        <v>Y</v>
      </c>
      <c r="I1838" s="65" t="str">
        <f t="shared" si="65"/>
        <v>0.00</v>
      </c>
    </row>
    <row r="1839" spans="7:9">
      <c r="G1839" t="str">
        <f t="shared" si="64"/>
        <v>Y</v>
      </c>
      <c r="I1839" s="65" t="str">
        <f t="shared" si="65"/>
        <v>0.00</v>
      </c>
    </row>
    <row r="1840" spans="7:9">
      <c r="G1840" t="str">
        <f t="shared" si="64"/>
        <v>Y</v>
      </c>
      <c r="I1840" s="65" t="str">
        <f t="shared" si="65"/>
        <v>0.00</v>
      </c>
    </row>
    <row r="1841" spans="7:9">
      <c r="G1841" t="str">
        <f t="shared" si="64"/>
        <v>Y</v>
      </c>
      <c r="I1841" s="65" t="str">
        <f t="shared" si="65"/>
        <v>0.00</v>
      </c>
    </row>
    <row r="1842" spans="7:9">
      <c r="G1842" t="str">
        <f t="shared" si="64"/>
        <v>Y</v>
      </c>
      <c r="I1842" s="65" t="str">
        <f t="shared" si="65"/>
        <v>0.00</v>
      </c>
    </row>
    <row r="1843" spans="7:9">
      <c r="G1843" t="str">
        <f t="shared" si="64"/>
        <v>Y</v>
      </c>
      <c r="I1843" s="65" t="str">
        <f t="shared" si="65"/>
        <v>0.00</v>
      </c>
    </row>
    <row r="1844" spans="7:9">
      <c r="G1844" t="str">
        <f t="shared" si="64"/>
        <v>Y</v>
      </c>
      <c r="I1844" s="65" t="str">
        <f t="shared" si="65"/>
        <v>0.00</v>
      </c>
    </row>
    <row r="1845" spans="7:9">
      <c r="G1845" t="str">
        <f t="shared" si="64"/>
        <v>Y</v>
      </c>
      <c r="I1845" s="65" t="str">
        <f t="shared" si="65"/>
        <v>0.00</v>
      </c>
    </row>
    <row r="1846" spans="7:9">
      <c r="G1846" t="str">
        <f t="shared" si="64"/>
        <v>Y</v>
      </c>
      <c r="I1846" s="65" t="str">
        <f t="shared" si="65"/>
        <v>0.00</v>
      </c>
    </row>
    <row r="1847" spans="7:9">
      <c r="G1847" t="str">
        <f t="shared" si="64"/>
        <v>Y</v>
      </c>
      <c r="I1847" s="65" t="str">
        <f t="shared" si="65"/>
        <v>0.00</v>
      </c>
    </row>
    <row r="1848" spans="7:9">
      <c r="G1848" t="str">
        <f t="shared" si="64"/>
        <v>Y</v>
      </c>
      <c r="I1848" s="65" t="str">
        <f t="shared" si="65"/>
        <v>0.00</v>
      </c>
    </row>
    <row r="1849" spans="7:9">
      <c r="G1849" t="str">
        <f t="shared" si="64"/>
        <v>Y</v>
      </c>
      <c r="I1849" s="65" t="str">
        <f t="shared" si="65"/>
        <v>0.00</v>
      </c>
    </row>
    <row r="1850" spans="7:9">
      <c r="G1850" t="str">
        <f t="shared" si="64"/>
        <v>Y</v>
      </c>
      <c r="I1850" s="65" t="str">
        <f t="shared" si="65"/>
        <v>0.00</v>
      </c>
    </row>
    <row r="1851" spans="7:9">
      <c r="G1851" t="str">
        <f t="shared" si="64"/>
        <v>Y</v>
      </c>
      <c r="I1851" s="65" t="str">
        <f t="shared" si="65"/>
        <v>0.00</v>
      </c>
    </row>
    <row r="1852" spans="7:9">
      <c r="G1852" t="str">
        <f t="shared" si="64"/>
        <v>Y</v>
      </c>
      <c r="I1852" s="65" t="str">
        <f t="shared" si="65"/>
        <v>0.00</v>
      </c>
    </row>
    <row r="1853" spans="7:9">
      <c r="G1853" t="str">
        <f t="shared" si="64"/>
        <v>Y</v>
      </c>
      <c r="I1853" s="65" t="str">
        <f t="shared" si="65"/>
        <v>0.00</v>
      </c>
    </row>
    <row r="1854" spans="7:9">
      <c r="G1854" t="str">
        <f t="shared" si="64"/>
        <v>Y</v>
      </c>
      <c r="I1854" s="65" t="str">
        <f t="shared" si="65"/>
        <v>0.00</v>
      </c>
    </row>
    <row r="1855" spans="7:9">
      <c r="G1855" t="str">
        <f t="shared" si="64"/>
        <v>Y</v>
      </c>
      <c r="I1855" s="65" t="str">
        <f t="shared" si="65"/>
        <v>0.00</v>
      </c>
    </row>
    <row r="1856" spans="7:9">
      <c r="G1856" t="str">
        <f t="shared" si="64"/>
        <v>Y</v>
      </c>
      <c r="I1856" s="65" t="str">
        <f t="shared" si="65"/>
        <v>0.00</v>
      </c>
    </row>
    <row r="1857" spans="7:9">
      <c r="G1857" t="str">
        <f t="shared" si="64"/>
        <v>Y</v>
      </c>
      <c r="I1857" s="65" t="str">
        <f t="shared" si="65"/>
        <v>0.00</v>
      </c>
    </row>
    <row r="1858" spans="7:9">
      <c r="G1858" t="str">
        <f t="shared" si="64"/>
        <v>Y</v>
      </c>
      <c r="I1858" s="65" t="str">
        <f t="shared" si="65"/>
        <v>0.00</v>
      </c>
    </row>
    <row r="1859" spans="7:9">
      <c r="G1859" t="str">
        <f t="shared" si="64"/>
        <v>Y</v>
      </c>
      <c r="I1859" s="65" t="str">
        <f t="shared" si="65"/>
        <v>0.00</v>
      </c>
    </row>
    <row r="1860" spans="7:9">
      <c r="G1860" t="str">
        <f t="shared" si="64"/>
        <v>Y</v>
      </c>
      <c r="I1860" s="65" t="str">
        <f t="shared" si="65"/>
        <v>0.00</v>
      </c>
    </row>
    <row r="1861" spans="7:9">
      <c r="G1861" t="str">
        <f t="shared" si="64"/>
        <v>Y</v>
      </c>
      <c r="I1861" s="65" t="str">
        <f t="shared" si="65"/>
        <v>0.00</v>
      </c>
    </row>
    <row r="1862" spans="7:9">
      <c r="G1862" t="str">
        <f t="shared" si="64"/>
        <v>Y</v>
      </c>
      <c r="I1862" s="65" t="str">
        <f t="shared" si="65"/>
        <v>0.00</v>
      </c>
    </row>
    <row r="1863" spans="7:9">
      <c r="G1863" t="str">
        <f t="shared" si="64"/>
        <v>Y</v>
      </c>
      <c r="I1863" s="65" t="str">
        <f t="shared" si="65"/>
        <v>0.00</v>
      </c>
    </row>
    <row r="1864" spans="7:9">
      <c r="G1864" t="str">
        <f t="shared" si="64"/>
        <v>Y</v>
      </c>
      <c r="I1864" s="65" t="str">
        <f t="shared" si="65"/>
        <v>0.00</v>
      </c>
    </row>
    <row r="1865" spans="7:9">
      <c r="G1865" t="str">
        <f t="shared" si="64"/>
        <v>Y</v>
      </c>
      <c r="I1865" s="65" t="str">
        <f t="shared" si="65"/>
        <v>0.00</v>
      </c>
    </row>
    <row r="1866" spans="7:9">
      <c r="G1866" t="str">
        <f t="shared" si="64"/>
        <v>Y</v>
      </c>
      <c r="I1866" s="65" t="str">
        <f t="shared" si="65"/>
        <v>0.00</v>
      </c>
    </row>
    <row r="1867" spans="7:9">
      <c r="G1867" t="str">
        <f t="shared" si="64"/>
        <v>Y</v>
      </c>
      <c r="I1867" s="65" t="str">
        <f t="shared" si="65"/>
        <v>0.00</v>
      </c>
    </row>
    <row r="1868" spans="7:9">
      <c r="G1868" t="str">
        <f t="shared" si="64"/>
        <v>Y</v>
      </c>
      <c r="I1868" s="65" t="str">
        <f t="shared" si="65"/>
        <v>0.00</v>
      </c>
    </row>
    <row r="1869" spans="7:9">
      <c r="G1869" t="str">
        <f t="shared" si="64"/>
        <v>Y</v>
      </c>
      <c r="I1869" s="65" t="str">
        <f t="shared" si="65"/>
        <v>0.00</v>
      </c>
    </row>
    <row r="1870" spans="7:9">
      <c r="G1870" t="str">
        <f t="shared" si="64"/>
        <v>Y</v>
      </c>
      <c r="I1870" s="65" t="str">
        <f t="shared" si="65"/>
        <v>0.00</v>
      </c>
    </row>
    <row r="1871" spans="7:9">
      <c r="G1871" t="str">
        <f t="shared" si="64"/>
        <v>Y</v>
      </c>
      <c r="I1871" s="65" t="str">
        <f t="shared" si="65"/>
        <v>0.00</v>
      </c>
    </row>
    <row r="1872" spans="7:9">
      <c r="G1872" t="str">
        <f t="shared" si="64"/>
        <v>Y</v>
      </c>
      <c r="I1872" s="65" t="str">
        <f t="shared" si="65"/>
        <v>0.00</v>
      </c>
    </row>
    <row r="1873" spans="7:9">
      <c r="G1873" t="str">
        <f t="shared" si="64"/>
        <v>Y</v>
      </c>
      <c r="I1873" s="65" t="str">
        <f t="shared" si="65"/>
        <v>0.00</v>
      </c>
    </row>
    <row r="1874" spans="7:9">
      <c r="G1874" t="str">
        <f t="shared" si="64"/>
        <v>Y</v>
      </c>
      <c r="I1874" s="65" t="str">
        <f t="shared" si="65"/>
        <v>0.00</v>
      </c>
    </row>
    <row r="1875" spans="7:9">
      <c r="G1875" t="str">
        <f t="shared" si="64"/>
        <v>Y</v>
      </c>
      <c r="I1875" s="65" t="str">
        <f t="shared" si="65"/>
        <v>0.00</v>
      </c>
    </row>
    <row r="1876" spans="7:9">
      <c r="G1876" t="str">
        <f t="shared" si="64"/>
        <v>Y</v>
      </c>
      <c r="I1876" s="65" t="str">
        <f t="shared" si="65"/>
        <v>0.00</v>
      </c>
    </row>
    <row r="1877" spans="7:9">
      <c r="G1877" t="str">
        <f t="shared" ref="G1877:G1940" si="66">IF(A1890=E1879,"Y","")</f>
        <v>Y</v>
      </c>
      <c r="I1877" s="65" t="str">
        <f t="shared" ref="I1877:I1940" si="67">IF(G1877="Y","0.00",B1890)</f>
        <v>0.00</v>
      </c>
    </row>
    <row r="1878" spans="7:9">
      <c r="G1878" t="str">
        <f t="shared" si="66"/>
        <v>Y</v>
      </c>
      <c r="I1878" s="65" t="str">
        <f t="shared" si="67"/>
        <v>0.00</v>
      </c>
    </row>
    <row r="1879" spans="7:9">
      <c r="G1879" t="str">
        <f t="shared" si="66"/>
        <v>Y</v>
      </c>
      <c r="I1879" s="65" t="str">
        <f t="shared" si="67"/>
        <v>0.00</v>
      </c>
    </row>
    <row r="1880" spans="7:9">
      <c r="G1880" t="str">
        <f t="shared" si="66"/>
        <v>Y</v>
      </c>
      <c r="I1880" s="65" t="str">
        <f t="shared" si="67"/>
        <v>0.00</v>
      </c>
    </row>
    <row r="1881" spans="7:9">
      <c r="G1881" t="str">
        <f t="shared" si="66"/>
        <v>Y</v>
      </c>
      <c r="I1881" s="65" t="str">
        <f t="shared" si="67"/>
        <v>0.00</v>
      </c>
    </row>
    <row r="1882" spans="7:9">
      <c r="G1882" t="str">
        <f t="shared" si="66"/>
        <v>Y</v>
      </c>
      <c r="I1882" s="65" t="str">
        <f t="shared" si="67"/>
        <v>0.00</v>
      </c>
    </row>
    <row r="1883" spans="7:9">
      <c r="G1883" t="str">
        <f t="shared" si="66"/>
        <v>Y</v>
      </c>
      <c r="I1883" s="65" t="str">
        <f t="shared" si="67"/>
        <v>0.00</v>
      </c>
    </row>
    <row r="1884" spans="7:9">
      <c r="G1884" t="str">
        <f t="shared" si="66"/>
        <v>Y</v>
      </c>
      <c r="I1884" s="65" t="str">
        <f t="shared" si="67"/>
        <v>0.00</v>
      </c>
    </row>
    <row r="1885" spans="7:9">
      <c r="G1885" t="str">
        <f t="shared" si="66"/>
        <v>Y</v>
      </c>
      <c r="I1885" s="65" t="str">
        <f t="shared" si="67"/>
        <v>0.00</v>
      </c>
    </row>
    <row r="1886" spans="7:9">
      <c r="G1886" t="str">
        <f t="shared" si="66"/>
        <v>Y</v>
      </c>
      <c r="I1886" s="65" t="str">
        <f t="shared" si="67"/>
        <v>0.00</v>
      </c>
    </row>
    <row r="1887" spans="7:9">
      <c r="G1887" t="str">
        <f t="shared" si="66"/>
        <v>Y</v>
      </c>
      <c r="I1887" s="65" t="str">
        <f t="shared" si="67"/>
        <v>0.00</v>
      </c>
    </row>
    <row r="1888" spans="7:9">
      <c r="G1888" t="str">
        <f t="shared" si="66"/>
        <v>Y</v>
      </c>
      <c r="I1888" s="65" t="str">
        <f t="shared" si="67"/>
        <v>0.00</v>
      </c>
    </row>
    <row r="1889" spans="7:9">
      <c r="G1889" t="str">
        <f t="shared" si="66"/>
        <v>Y</v>
      </c>
      <c r="I1889" s="65" t="str">
        <f t="shared" si="67"/>
        <v>0.00</v>
      </c>
    </row>
    <row r="1890" spans="7:9">
      <c r="G1890" t="str">
        <f t="shared" si="66"/>
        <v>Y</v>
      </c>
      <c r="I1890" s="65" t="str">
        <f t="shared" si="67"/>
        <v>0.00</v>
      </c>
    </row>
    <row r="1891" spans="7:9">
      <c r="G1891" t="str">
        <f t="shared" si="66"/>
        <v>Y</v>
      </c>
      <c r="I1891" s="65" t="str">
        <f t="shared" si="67"/>
        <v>0.00</v>
      </c>
    </row>
    <row r="1892" spans="7:9">
      <c r="G1892" t="str">
        <f t="shared" si="66"/>
        <v>Y</v>
      </c>
      <c r="I1892" s="65" t="str">
        <f t="shared" si="67"/>
        <v>0.00</v>
      </c>
    </row>
    <row r="1893" spans="7:9">
      <c r="G1893" t="str">
        <f t="shared" si="66"/>
        <v>Y</v>
      </c>
      <c r="I1893" s="65" t="str">
        <f t="shared" si="67"/>
        <v>0.00</v>
      </c>
    </row>
    <row r="1894" spans="7:9">
      <c r="G1894" t="str">
        <f t="shared" si="66"/>
        <v>Y</v>
      </c>
      <c r="I1894" s="65" t="str">
        <f t="shared" si="67"/>
        <v>0.00</v>
      </c>
    </row>
    <row r="1895" spans="7:9">
      <c r="G1895" t="str">
        <f t="shared" si="66"/>
        <v>Y</v>
      </c>
      <c r="I1895" s="65" t="str">
        <f t="shared" si="67"/>
        <v>0.00</v>
      </c>
    </row>
    <row r="1896" spans="7:9">
      <c r="G1896" t="str">
        <f t="shared" si="66"/>
        <v>Y</v>
      </c>
      <c r="I1896" s="65" t="str">
        <f t="shared" si="67"/>
        <v>0.00</v>
      </c>
    </row>
    <row r="1897" spans="7:9">
      <c r="G1897" t="str">
        <f t="shared" si="66"/>
        <v>Y</v>
      </c>
      <c r="I1897" s="65" t="str">
        <f t="shared" si="67"/>
        <v>0.00</v>
      </c>
    </row>
    <row r="1898" spans="7:9">
      <c r="G1898" t="str">
        <f t="shared" si="66"/>
        <v>Y</v>
      </c>
      <c r="I1898" s="65" t="str">
        <f t="shared" si="67"/>
        <v>0.00</v>
      </c>
    </row>
    <row r="1899" spans="7:9">
      <c r="G1899" t="str">
        <f t="shared" si="66"/>
        <v>Y</v>
      </c>
      <c r="I1899" s="65" t="str">
        <f t="shared" si="67"/>
        <v>0.00</v>
      </c>
    </row>
    <row r="1900" spans="7:9">
      <c r="G1900" t="str">
        <f t="shared" si="66"/>
        <v>Y</v>
      </c>
      <c r="I1900" s="65" t="str">
        <f t="shared" si="67"/>
        <v>0.00</v>
      </c>
    </row>
    <row r="1901" spans="7:9">
      <c r="G1901" t="str">
        <f t="shared" si="66"/>
        <v>Y</v>
      </c>
      <c r="I1901" s="65" t="str">
        <f t="shared" si="67"/>
        <v>0.00</v>
      </c>
    </row>
    <row r="1902" spans="7:9">
      <c r="G1902" t="str">
        <f t="shared" si="66"/>
        <v>Y</v>
      </c>
      <c r="I1902" s="65" t="str">
        <f t="shared" si="67"/>
        <v>0.00</v>
      </c>
    </row>
    <row r="1903" spans="7:9">
      <c r="G1903" t="str">
        <f t="shared" si="66"/>
        <v>Y</v>
      </c>
      <c r="I1903" s="65" t="str">
        <f t="shared" si="67"/>
        <v>0.00</v>
      </c>
    </row>
    <row r="1904" spans="7:9">
      <c r="G1904" t="str">
        <f t="shared" si="66"/>
        <v>Y</v>
      </c>
      <c r="I1904" s="65" t="str">
        <f t="shared" si="67"/>
        <v>0.00</v>
      </c>
    </row>
    <row r="1905" spans="7:9">
      <c r="G1905" t="str">
        <f t="shared" si="66"/>
        <v>Y</v>
      </c>
      <c r="I1905" s="65" t="str">
        <f t="shared" si="67"/>
        <v>0.00</v>
      </c>
    </row>
    <row r="1906" spans="7:9">
      <c r="G1906" t="str">
        <f t="shared" si="66"/>
        <v>Y</v>
      </c>
      <c r="I1906" s="65" t="str">
        <f t="shared" si="67"/>
        <v>0.00</v>
      </c>
    </row>
    <row r="1907" spans="7:9">
      <c r="G1907" t="str">
        <f t="shared" si="66"/>
        <v>Y</v>
      </c>
      <c r="I1907" s="65" t="str">
        <f t="shared" si="67"/>
        <v>0.00</v>
      </c>
    </row>
    <row r="1908" spans="7:9">
      <c r="G1908" t="str">
        <f t="shared" si="66"/>
        <v>Y</v>
      </c>
      <c r="I1908" s="65" t="str">
        <f t="shared" si="67"/>
        <v>0.00</v>
      </c>
    </row>
    <row r="1909" spans="7:9">
      <c r="G1909" t="str">
        <f t="shared" si="66"/>
        <v>Y</v>
      </c>
      <c r="I1909" s="65" t="str">
        <f t="shared" si="67"/>
        <v>0.00</v>
      </c>
    </row>
    <row r="1910" spans="7:9">
      <c r="G1910" t="str">
        <f t="shared" si="66"/>
        <v>Y</v>
      </c>
      <c r="I1910" s="65" t="str">
        <f t="shared" si="67"/>
        <v>0.00</v>
      </c>
    </row>
    <row r="1911" spans="7:9">
      <c r="G1911" t="str">
        <f t="shared" si="66"/>
        <v>Y</v>
      </c>
      <c r="I1911" s="65" t="str">
        <f t="shared" si="67"/>
        <v>0.00</v>
      </c>
    </row>
    <row r="1912" spans="7:9">
      <c r="G1912" t="str">
        <f t="shared" si="66"/>
        <v>Y</v>
      </c>
      <c r="I1912" s="65" t="str">
        <f t="shared" si="67"/>
        <v>0.00</v>
      </c>
    </row>
    <row r="1913" spans="7:9">
      <c r="G1913" t="str">
        <f t="shared" si="66"/>
        <v>Y</v>
      </c>
      <c r="I1913" s="65" t="str">
        <f t="shared" si="67"/>
        <v>0.00</v>
      </c>
    </row>
    <row r="1914" spans="7:9">
      <c r="G1914" t="str">
        <f t="shared" si="66"/>
        <v>Y</v>
      </c>
      <c r="I1914" s="65" t="str">
        <f t="shared" si="67"/>
        <v>0.00</v>
      </c>
    </row>
    <row r="1915" spans="7:9">
      <c r="G1915" t="str">
        <f t="shared" si="66"/>
        <v>Y</v>
      </c>
      <c r="I1915" s="65" t="str">
        <f t="shared" si="67"/>
        <v>0.00</v>
      </c>
    </row>
    <row r="1916" spans="7:9">
      <c r="G1916" t="str">
        <f t="shared" si="66"/>
        <v>Y</v>
      </c>
      <c r="I1916" s="65" t="str">
        <f t="shared" si="67"/>
        <v>0.00</v>
      </c>
    </row>
    <row r="1917" spans="7:9">
      <c r="G1917" t="str">
        <f t="shared" si="66"/>
        <v>Y</v>
      </c>
      <c r="I1917" s="65" t="str">
        <f t="shared" si="67"/>
        <v>0.00</v>
      </c>
    </row>
    <row r="1918" spans="7:9">
      <c r="G1918" t="str">
        <f t="shared" si="66"/>
        <v>Y</v>
      </c>
      <c r="I1918" s="65" t="str">
        <f t="shared" si="67"/>
        <v>0.00</v>
      </c>
    </row>
    <row r="1919" spans="7:9">
      <c r="G1919" t="str">
        <f t="shared" si="66"/>
        <v>Y</v>
      </c>
      <c r="I1919" s="65" t="str">
        <f t="shared" si="67"/>
        <v>0.00</v>
      </c>
    </row>
    <row r="1920" spans="7:9">
      <c r="G1920" t="str">
        <f t="shared" si="66"/>
        <v>Y</v>
      </c>
      <c r="I1920" s="65" t="str">
        <f t="shared" si="67"/>
        <v>0.00</v>
      </c>
    </row>
    <row r="1921" spans="7:9">
      <c r="G1921" t="str">
        <f t="shared" si="66"/>
        <v>Y</v>
      </c>
      <c r="I1921" s="65" t="str">
        <f t="shared" si="67"/>
        <v>0.00</v>
      </c>
    </row>
    <row r="1922" spans="7:9">
      <c r="G1922" t="str">
        <f t="shared" si="66"/>
        <v>Y</v>
      </c>
      <c r="I1922" s="65" t="str">
        <f t="shared" si="67"/>
        <v>0.00</v>
      </c>
    </row>
    <row r="1923" spans="7:9">
      <c r="G1923" t="str">
        <f t="shared" si="66"/>
        <v>Y</v>
      </c>
      <c r="I1923" s="65" t="str">
        <f t="shared" si="67"/>
        <v>0.00</v>
      </c>
    </row>
    <row r="1924" spans="7:9">
      <c r="G1924" t="str">
        <f t="shared" si="66"/>
        <v>Y</v>
      </c>
      <c r="I1924" s="65" t="str">
        <f t="shared" si="67"/>
        <v>0.00</v>
      </c>
    </row>
    <row r="1925" spans="7:9">
      <c r="G1925" t="str">
        <f t="shared" si="66"/>
        <v>Y</v>
      </c>
      <c r="I1925" s="65" t="str">
        <f t="shared" si="67"/>
        <v>0.00</v>
      </c>
    </row>
    <row r="1926" spans="7:9">
      <c r="G1926" t="str">
        <f t="shared" si="66"/>
        <v>Y</v>
      </c>
      <c r="I1926" s="65" t="str">
        <f t="shared" si="67"/>
        <v>0.00</v>
      </c>
    </row>
    <row r="1927" spans="7:9">
      <c r="G1927" t="str">
        <f t="shared" si="66"/>
        <v>Y</v>
      </c>
      <c r="I1927" s="65" t="str">
        <f t="shared" si="67"/>
        <v>0.00</v>
      </c>
    </row>
    <row r="1928" spans="7:9">
      <c r="G1928" t="str">
        <f t="shared" si="66"/>
        <v>Y</v>
      </c>
      <c r="I1928" s="65" t="str">
        <f t="shared" si="67"/>
        <v>0.00</v>
      </c>
    </row>
    <row r="1929" spans="7:9">
      <c r="G1929" t="str">
        <f t="shared" si="66"/>
        <v>Y</v>
      </c>
      <c r="I1929" s="65" t="str">
        <f t="shared" si="67"/>
        <v>0.00</v>
      </c>
    </row>
    <row r="1930" spans="7:9">
      <c r="G1930" t="str">
        <f t="shared" si="66"/>
        <v>Y</v>
      </c>
      <c r="I1930" s="65" t="str">
        <f t="shared" si="67"/>
        <v>0.00</v>
      </c>
    </row>
    <row r="1931" spans="7:9">
      <c r="G1931" t="str">
        <f t="shared" si="66"/>
        <v>Y</v>
      </c>
      <c r="I1931" s="65" t="str">
        <f t="shared" si="67"/>
        <v>0.00</v>
      </c>
    </row>
    <row r="1932" spans="7:9">
      <c r="G1932" t="str">
        <f t="shared" si="66"/>
        <v>Y</v>
      </c>
      <c r="I1932" s="65" t="str">
        <f t="shared" si="67"/>
        <v>0.00</v>
      </c>
    </row>
    <row r="1933" spans="7:9">
      <c r="G1933" t="str">
        <f t="shared" si="66"/>
        <v>Y</v>
      </c>
      <c r="I1933" s="65" t="str">
        <f t="shared" si="67"/>
        <v>0.00</v>
      </c>
    </row>
    <row r="1934" spans="7:9">
      <c r="G1934" t="str">
        <f t="shared" si="66"/>
        <v>Y</v>
      </c>
      <c r="I1934" s="65" t="str">
        <f t="shared" si="67"/>
        <v>0.00</v>
      </c>
    </row>
    <row r="1935" spans="7:9">
      <c r="G1935" t="str">
        <f t="shared" si="66"/>
        <v>Y</v>
      </c>
      <c r="I1935" s="65" t="str">
        <f t="shared" si="67"/>
        <v>0.00</v>
      </c>
    </row>
    <row r="1936" spans="7:9">
      <c r="G1936" t="str">
        <f t="shared" si="66"/>
        <v>Y</v>
      </c>
      <c r="I1936" s="65" t="str">
        <f t="shared" si="67"/>
        <v>0.00</v>
      </c>
    </row>
    <row r="1937" spans="7:9">
      <c r="G1937" t="str">
        <f t="shared" si="66"/>
        <v>Y</v>
      </c>
      <c r="I1937" s="65" t="str">
        <f t="shared" si="67"/>
        <v>0.00</v>
      </c>
    </row>
    <row r="1938" spans="7:9">
      <c r="G1938" t="str">
        <f t="shared" si="66"/>
        <v>Y</v>
      </c>
      <c r="I1938" s="65" t="str">
        <f t="shared" si="67"/>
        <v>0.00</v>
      </c>
    </row>
    <row r="1939" spans="7:9">
      <c r="G1939" t="str">
        <f t="shared" si="66"/>
        <v>Y</v>
      </c>
      <c r="I1939" s="65" t="str">
        <f t="shared" si="67"/>
        <v>0.00</v>
      </c>
    </row>
    <row r="1940" spans="7:9">
      <c r="G1940" t="str">
        <f t="shared" si="66"/>
        <v>Y</v>
      </c>
      <c r="I1940" s="65" t="str">
        <f t="shared" si="67"/>
        <v>0.00</v>
      </c>
    </row>
    <row r="1941" spans="7:9">
      <c r="G1941" t="str">
        <f t="shared" ref="G1941:G2004" si="68">IF(A1954=E1943,"Y","")</f>
        <v>Y</v>
      </c>
      <c r="I1941" s="65" t="str">
        <f t="shared" ref="I1941:I2004" si="69">IF(G1941="Y","0.00",B1954)</f>
        <v>0.00</v>
      </c>
    </row>
    <row r="1942" spans="7:9">
      <c r="G1942" t="str">
        <f t="shared" si="68"/>
        <v>Y</v>
      </c>
      <c r="I1942" s="65" t="str">
        <f t="shared" si="69"/>
        <v>0.00</v>
      </c>
    </row>
    <row r="1943" spans="7:9">
      <c r="G1943" t="str">
        <f t="shared" si="68"/>
        <v>Y</v>
      </c>
      <c r="I1943" s="65" t="str">
        <f t="shared" si="69"/>
        <v>0.00</v>
      </c>
    </row>
    <row r="1944" spans="7:9">
      <c r="G1944" t="str">
        <f t="shared" si="68"/>
        <v>Y</v>
      </c>
      <c r="I1944" s="65" t="str">
        <f t="shared" si="69"/>
        <v>0.00</v>
      </c>
    </row>
    <row r="1945" spans="7:9">
      <c r="G1945" t="str">
        <f t="shared" si="68"/>
        <v>Y</v>
      </c>
      <c r="I1945" s="65" t="str">
        <f t="shared" si="69"/>
        <v>0.00</v>
      </c>
    </row>
    <row r="1946" spans="7:9">
      <c r="G1946" t="str">
        <f t="shared" si="68"/>
        <v>Y</v>
      </c>
      <c r="I1946" s="65" t="str">
        <f t="shared" si="69"/>
        <v>0.00</v>
      </c>
    </row>
    <row r="1947" spans="7:9">
      <c r="G1947" t="str">
        <f t="shared" si="68"/>
        <v>Y</v>
      </c>
      <c r="I1947" s="65" t="str">
        <f t="shared" si="69"/>
        <v>0.00</v>
      </c>
    </row>
    <row r="1948" spans="7:9">
      <c r="G1948" t="str">
        <f t="shared" si="68"/>
        <v>Y</v>
      </c>
      <c r="I1948" s="65" t="str">
        <f t="shared" si="69"/>
        <v>0.00</v>
      </c>
    </row>
    <row r="1949" spans="7:9">
      <c r="G1949" t="str">
        <f t="shared" si="68"/>
        <v>Y</v>
      </c>
      <c r="I1949" s="65" t="str">
        <f t="shared" si="69"/>
        <v>0.00</v>
      </c>
    </row>
    <row r="1950" spans="7:9">
      <c r="G1950" t="str">
        <f t="shared" si="68"/>
        <v>Y</v>
      </c>
      <c r="I1950" s="65" t="str">
        <f t="shared" si="69"/>
        <v>0.00</v>
      </c>
    </row>
    <row r="1951" spans="7:9">
      <c r="G1951" t="str">
        <f t="shared" si="68"/>
        <v>Y</v>
      </c>
      <c r="I1951" s="65" t="str">
        <f t="shared" si="69"/>
        <v>0.00</v>
      </c>
    </row>
    <row r="1952" spans="7:9">
      <c r="G1952" t="str">
        <f t="shared" si="68"/>
        <v>Y</v>
      </c>
      <c r="I1952" s="65" t="str">
        <f t="shared" si="69"/>
        <v>0.00</v>
      </c>
    </row>
    <row r="1953" spans="7:9">
      <c r="G1953" t="str">
        <f t="shared" si="68"/>
        <v>Y</v>
      </c>
      <c r="I1953" s="65" t="str">
        <f t="shared" si="69"/>
        <v>0.00</v>
      </c>
    </row>
    <row r="1954" spans="7:9">
      <c r="G1954" t="str">
        <f t="shared" si="68"/>
        <v>Y</v>
      </c>
      <c r="I1954" s="65" t="str">
        <f t="shared" si="69"/>
        <v>0.00</v>
      </c>
    </row>
    <row r="1955" spans="7:9">
      <c r="G1955" t="str">
        <f t="shared" si="68"/>
        <v>Y</v>
      </c>
      <c r="I1955" s="65" t="str">
        <f t="shared" si="69"/>
        <v>0.00</v>
      </c>
    </row>
    <row r="1956" spans="7:9">
      <c r="G1956" t="str">
        <f t="shared" si="68"/>
        <v>Y</v>
      </c>
      <c r="I1956" s="65" t="str">
        <f t="shared" si="69"/>
        <v>0.00</v>
      </c>
    </row>
    <row r="1957" spans="7:9">
      <c r="G1957" t="str">
        <f t="shared" si="68"/>
        <v>Y</v>
      </c>
      <c r="I1957" s="65" t="str">
        <f t="shared" si="69"/>
        <v>0.00</v>
      </c>
    </row>
    <row r="1958" spans="7:9">
      <c r="G1958" t="str">
        <f t="shared" si="68"/>
        <v>Y</v>
      </c>
      <c r="I1958" s="65" t="str">
        <f t="shared" si="69"/>
        <v>0.00</v>
      </c>
    </row>
    <row r="1959" spans="7:9">
      <c r="G1959" t="str">
        <f t="shared" si="68"/>
        <v>Y</v>
      </c>
      <c r="I1959" s="65" t="str">
        <f t="shared" si="69"/>
        <v>0.00</v>
      </c>
    </row>
    <row r="1960" spans="7:9">
      <c r="G1960" t="str">
        <f t="shared" si="68"/>
        <v>Y</v>
      </c>
      <c r="I1960" s="65" t="str">
        <f t="shared" si="69"/>
        <v>0.00</v>
      </c>
    </row>
    <row r="1961" spans="7:9">
      <c r="G1961" t="str">
        <f t="shared" si="68"/>
        <v>Y</v>
      </c>
      <c r="I1961" s="65" t="str">
        <f t="shared" si="69"/>
        <v>0.00</v>
      </c>
    </row>
    <row r="1962" spans="7:9">
      <c r="G1962" t="str">
        <f t="shared" si="68"/>
        <v>Y</v>
      </c>
      <c r="I1962" s="65" t="str">
        <f t="shared" si="69"/>
        <v>0.00</v>
      </c>
    </row>
    <row r="1963" spans="7:9">
      <c r="G1963" t="str">
        <f t="shared" si="68"/>
        <v>Y</v>
      </c>
      <c r="I1963" s="65" t="str">
        <f t="shared" si="69"/>
        <v>0.00</v>
      </c>
    </row>
    <row r="1964" spans="7:9">
      <c r="G1964" t="str">
        <f t="shared" si="68"/>
        <v>Y</v>
      </c>
      <c r="I1964" s="65" t="str">
        <f t="shared" si="69"/>
        <v>0.00</v>
      </c>
    </row>
    <row r="1965" spans="7:9">
      <c r="G1965" t="str">
        <f t="shared" si="68"/>
        <v>Y</v>
      </c>
      <c r="I1965" s="65" t="str">
        <f t="shared" si="69"/>
        <v>0.00</v>
      </c>
    </row>
    <row r="1966" spans="7:9">
      <c r="G1966" t="str">
        <f t="shared" si="68"/>
        <v>Y</v>
      </c>
      <c r="I1966" s="65" t="str">
        <f t="shared" si="69"/>
        <v>0.00</v>
      </c>
    </row>
    <row r="1967" spans="7:9">
      <c r="G1967" t="str">
        <f t="shared" si="68"/>
        <v>Y</v>
      </c>
      <c r="I1967" s="65" t="str">
        <f t="shared" si="69"/>
        <v>0.00</v>
      </c>
    </row>
    <row r="1968" spans="7:9">
      <c r="G1968" t="str">
        <f t="shared" si="68"/>
        <v>Y</v>
      </c>
      <c r="I1968" s="65" t="str">
        <f t="shared" si="69"/>
        <v>0.00</v>
      </c>
    </row>
    <row r="1969" spans="7:9">
      <c r="G1969" t="str">
        <f t="shared" si="68"/>
        <v>Y</v>
      </c>
      <c r="I1969" s="65" t="str">
        <f t="shared" si="69"/>
        <v>0.00</v>
      </c>
    </row>
    <row r="1970" spans="7:9">
      <c r="G1970" t="str">
        <f t="shared" si="68"/>
        <v>Y</v>
      </c>
      <c r="I1970" s="65" t="str">
        <f t="shared" si="69"/>
        <v>0.00</v>
      </c>
    </row>
    <row r="1971" spans="7:9">
      <c r="G1971" t="str">
        <f t="shared" si="68"/>
        <v>Y</v>
      </c>
      <c r="I1971" s="65" t="str">
        <f t="shared" si="69"/>
        <v>0.00</v>
      </c>
    </row>
    <row r="1972" spans="7:9">
      <c r="G1972" t="str">
        <f t="shared" si="68"/>
        <v>Y</v>
      </c>
      <c r="I1972" s="65" t="str">
        <f t="shared" si="69"/>
        <v>0.00</v>
      </c>
    </row>
    <row r="1973" spans="7:9">
      <c r="G1973" t="str">
        <f t="shared" si="68"/>
        <v>Y</v>
      </c>
      <c r="I1973" s="65" t="str">
        <f t="shared" si="69"/>
        <v>0.00</v>
      </c>
    </row>
    <row r="1974" spans="7:9">
      <c r="G1974" t="str">
        <f t="shared" si="68"/>
        <v>Y</v>
      </c>
      <c r="I1974" s="65" t="str">
        <f t="shared" si="69"/>
        <v>0.00</v>
      </c>
    </row>
    <row r="1975" spans="7:9">
      <c r="G1975" t="str">
        <f t="shared" si="68"/>
        <v>Y</v>
      </c>
      <c r="I1975" s="65" t="str">
        <f t="shared" si="69"/>
        <v>0.00</v>
      </c>
    </row>
    <row r="1976" spans="7:9">
      <c r="G1976" t="str">
        <f t="shared" si="68"/>
        <v>Y</v>
      </c>
      <c r="I1976" s="65" t="str">
        <f t="shared" si="69"/>
        <v>0.00</v>
      </c>
    </row>
    <row r="1977" spans="7:9">
      <c r="G1977" t="str">
        <f t="shared" si="68"/>
        <v>Y</v>
      </c>
      <c r="I1977" s="65" t="str">
        <f t="shared" si="69"/>
        <v>0.00</v>
      </c>
    </row>
    <row r="1978" spans="7:9">
      <c r="G1978" t="str">
        <f t="shared" si="68"/>
        <v>Y</v>
      </c>
      <c r="I1978" s="65" t="str">
        <f t="shared" si="69"/>
        <v>0.00</v>
      </c>
    </row>
    <row r="1979" spans="7:9">
      <c r="G1979" t="str">
        <f t="shared" si="68"/>
        <v>Y</v>
      </c>
      <c r="I1979" s="65" t="str">
        <f t="shared" si="69"/>
        <v>0.00</v>
      </c>
    </row>
    <row r="1980" spans="7:9">
      <c r="G1980" t="str">
        <f t="shared" si="68"/>
        <v>Y</v>
      </c>
      <c r="I1980" s="65" t="str">
        <f t="shared" si="69"/>
        <v>0.00</v>
      </c>
    </row>
    <row r="1981" spans="7:9">
      <c r="G1981" t="str">
        <f t="shared" si="68"/>
        <v>Y</v>
      </c>
      <c r="I1981" s="65" t="str">
        <f t="shared" si="69"/>
        <v>0.00</v>
      </c>
    </row>
    <row r="1982" spans="7:9">
      <c r="G1982" t="str">
        <f t="shared" si="68"/>
        <v>Y</v>
      </c>
      <c r="I1982" s="65" t="str">
        <f t="shared" si="69"/>
        <v>0.00</v>
      </c>
    </row>
    <row r="1983" spans="7:9">
      <c r="G1983" t="str">
        <f t="shared" si="68"/>
        <v>Y</v>
      </c>
      <c r="I1983" s="65" t="str">
        <f t="shared" si="69"/>
        <v>0.00</v>
      </c>
    </row>
    <row r="1984" spans="7:9">
      <c r="G1984" t="str">
        <f t="shared" si="68"/>
        <v>Y</v>
      </c>
      <c r="I1984" s="65" t="str">
        <f t="shared" si="69"/>
        <v>0.00</v>
      </c>
    </row>
    <row r="1985" spans="7:9">
      <c r="G1985" t="str">
        <f t="shared" si="68"/>
        <v>Y</v>
      </c>
      <c r="I1985" s="65" t="str">
        <f t="shared" si="69"/>
        <v>0.00</v>
      </c>
    </row>
    <row r="1986" spans="7:9">
      <c r="G1986" t="str">
        <f t="shared" si="68"/>
        <v>Y</v>
      </c>
      <c r="I1986" s="65" t="str">
        <f t="shared" si="69"/>
        <v>0.00</v>
      </c>
    </row>
    <row r="1987" spans="7:9">
      <c r="G1987" t="str">
        <f t="shared" si="68"/>
        <v>Y</v>
      </c>
      <c r="I1987" s="65" t="str">
        <f t="shared" si="69"/>
        <v>0.00</v>
      </c>
    </row>
    <row r="1988" spans="7:9">
      <c r="G1988" t="str">
        <f t="shared" si="68"/>
        <v>Y</v>
      </c>
      <c r="I1988" s="65" t="str">
        <f t="shared" si="69"/>
        <v>0.00</v>
      </c>
    </row>
    <row r="1989" spans="7:9">
      <c r="G1989" t="str">
        <f t="shared" si="68"/>
        <v>Y</v>
      </c>
      <c r="I1989" s="65" t="str">
        <f t="shared" si="69"/>
        <v>0.00</v>
      </c>
    </row>
    <row r="1990" spans="7:9">
      <c r="G1990" t="str">
        <f t="shared" si="68"/>
        <v>Y</v>
      </c>
      <c r="I1990" s="65" t="str">
        <f t="shared" si="69"/>
        <v>0.00</v>
      </c>
    </row>
    <row r="1991" spans="7:9">
      <c r="G1991" t="str">
        <f t="shared" si="68"/>
        <v>Y</v>
      </c>
      <c r="I1991" s="65" t="str">
        <f t="shared" si="69"/>
        <v>0.00</v>
      </c>
    </row>
    <row r="1992" spans="7:9">
      <c r="G1992" t="str">
        <f t="shared" si="68"/>
        <v>Y</v>
      </c>
      <c r="I1992" s="65" t="str">
        <f t="shared" si="69"/>
        <v>0.00</v>
      </c>
    </row>
    <row r="1993" spans="7:9">
      <c r="G1993" t="str">
        <f t="shared" si="68"/>
        <v>Y</v>
      </c>
      <c r="I1993" s="65" t="str">
        <f t="shared" si="69"/>
        <v>0.00</v>
      </c>
    </row>
    <row r="1994" spans="7:9">
      <c r="G1994" t="str">
        <f t="shared" si="68"/>
        <v>Y</v>
      </c>
      <c r="I1994" s="65" t="str">
        <f t="shared" si="69"/>
        <v>0.00</v>
      </c>
    </row>
    <row r="1995" spans="7:9">
      <c r="G1995" t="str">
        <f t="shared" si="68"/>
        <v>Y</v>
      </c>
      <c r="I1995" s="65" t="str">
        <f t="shared" si="69"/>
        <v>0.00</v>
      </c>
    </row>
    <row r="1996" spans="7:9">
      <c r="G1996" t="str">
        <f t="shared" si="68"/>
        <v>Y</v>
      </c>
      <c r="I1996" s="65" t="str">
        <f t="shared" si="69"/>
        <v>0.00</v>
      </c>
    </row>
    <row r="1997" spans="7:9">
      <c r="G1997" t="str">
        <f t="shared" si="68"/>
        <v>Y</v>
      </c>
      <c r="I1997" s="65" t="str">
        <f t="shared" si="69"/>
        <v>0.00</v>
      </c>
    </row>
    <row r="1998" spans="7:9">
      <c r="G1998" t="str">
        <f t="shared" si="68"/>
        <v>Y</v>
      </c>
      <c r="I1998" s="65" t="str">
        <f t="shared" si="69"/>
        <v>0.00</v>
      </c>
    </row>
    <row r="1999" spans="7:9">
      <c r="G1999" t="str">
        <f t="shared" si="68"/>
        <v>Y</v>
      </c>
      <c r="I1999" s="65" t="str">
        <f t="shared" si="69"/>
        <v>0.00</v>
      </c>
    </row>
    <row r="2000" spans="7:9">
      <c r="G2000" t="str">
        <f t="shared" si="68"/>
        <v>Y</v>
      </c>
      <c r="I2000" s="65" t="str">
        <f t="shared" si="69"/>
        <v>0.00</v>
      </c>
    </row>
    <row r="2001" spans="7:9">
      <c r="G2001" t="str">
        <f t="shared" si="68"/>
        <v>Y</v>
      </c>
      <c r="I2001" s="65" t="str">
        <f t="shared" si="69"/>
        <v>0.00</v>
      </c>
    </row>
    <row r="2002" spans="7:9">
      <c r="G2002" t="str">
        <f t="shared" si="68"/>
        <v>Y</v>
      </c>
      <c r="I2002" s="65" t="str">
        <f t="shared" si="69"/>
        <v>0.00</v>
      </c>
    </row>
    <row r="2003" spans="7:9">
      <c r="G2003" t="str">
        <f t="shared" si="68"/>
        <v>Y</v>
      </c>
      <c r="I2003" s="65" t="str">
        <f t="shared" si="69"/>
        <v>0.00</v>
      </c>
    </row>
    <row r="2004" spans="7:9">
      <c r="G2004" t="str">
        <f t="shared" si="68"/>
        <v>Y</v>
      </c>
      <c r="I2004" s="65" t="str">
        <f t="shared" si="69"/>
        <v>0.00</v>
      </c>
    </row>
    <row r="2005" spans="7:9">
      <c r="G2005" t="str">
        <f t="shared" ref="G2005:G2068" si="70">IF(A2018=E2007,"Y","")</f>
        <v>Y</v>
      </c>
      <c r="I2005" s="65" t="str">
        <f t="shared" ref="I2005:I2068" si="71">IF(G2005="Y","0.00",B2018)</f>
        <v>0.00</v>
      </c>
    </row>
    <row r="2006" spans="7:9">
      <c r="G2006" t="str">
        <f t="shared" si="70"/>
        <v>Y</v>
      </c>
      <c r="I2006" s="65" t="str">
        <f t="shared" si="71"/>
        <v>0.00</v>
      </c>
    </row>
    <row r="2007" spans="7:9">
      <c r="G2007" t="str">
        <f t="shared" si="70"/>
        <v>Y</v>
      </c>
      <c r="I2007" s="65" t="str">
        <f t="shared" si="71"/>
        <v>0.00</v>
      </c>
    </row>
    <row r="2008" spans="7:9">
      <c r="G2008" t="str">
        <f t="shared" si="70"/>
        <v>Y</v>
      </c>
      <c r="I2008" s="65" t="str">
        <f t="shared" si="71"/>
        <v>0.00</v>
      </c>
    </row>
    <row r="2009" spans="7:9">
      <c r="G2009" t="str">
        <f t="shared" si="70"/>
        <v>Y</v>
      </c>
      <c r="I2009" s="65" t="str">
        <f t="shared" si="71"/>
        <v>0.00</v>
      </c>
    </row>
    <row r="2010" spans="7:9">
      <c r="G2010" t="str">
        <f t="shared" si="70"/>
        <v>Y</v>
      </c>
      <c r="I2010" s="65" t="str">
        <f t="shared" si="71"/>
        <v>0.00</v>
      </c>
    </row>
    <row r="2011" spans="7:9">
      <c r="G2011" t="str">
        <f t="shared" si="70"/>
        <v>Y</v>
      </c>
      <c r="I2011" s="65" t="str">
        <f t="shared" si="71"/>
        <v>0.00</v>
      </c>
    </row>
    <row r="2012" spans="7:9">
      <c r="G2012" t="str">
        <f t="shared" si="70"/>
        <v>Y</v>
      </c>
      <c r="I2012" s="65" t="str">
        <f t="shared" si="71"/>
        <v>0.00</v>
      </c>
    </row>
    <row r="2013" spans="7:9">
      <c r="G2013" t="str">
        <f t="shared" si="70"/>
        <v>Y</v>
      </c>
      <c r="I2013" s="65" t="str">
        <f t="shared" si="71"/>
        <v>0.00</v>
      </c>
    </row>
    <row r="2014" spans="7:9">
      <c r="G2014" t="str">
        <f t="shared" si="70"/>
        <v>Y</v>
      </c>
      <c r="I2014" s="65" t="str">
        <f t="shared" si="71"/>
        <v>0.00</v>
      </c>
    </row>
    <row r="2015" spans="7:9">
      <c r="G2015" t="str">
        <f t="shared" si="70"/>
        <v>Y</v>
      </c>
      <c r="I2015" s="65" t="str">
        <f t="shared" si="71"/>
        <v>0.00</v>
      </c>
    </row>
    <row r="2016" spans="7:9">
      <c r="G2016" t="str">
        <f t="shared" si="70"/>
        <v>Y</v>
      </c>
      <c r="I2016" s="65" t="str">
        <f t="shared" si="71"/>
        <v>0.00</v>
      </c>
    </row>
    <row r="2017" spans="7:9">
      <c r="G2017" t="str">
        <f t="shared" si="70"/>
        <v>Y</v>
      </c>
      <c r="I2017" s="65" t="str">
        <f t="shared" si="71"/>
        <v>0.00</v>
      </c>
    </row>
    <row r="2018" spans="7:9">
      <c r="G2018" t="str">
        <f t="shared" si="70"/>
        <v>Y</v>
      </c>
      <c r="I2018" s="65" t="str">
        <f t="shared" si="71"/>
        <v>0.00</v>
      </c>
    </row>
    <row r="2019" spans="7:9">
      <c r="G2019" t="str">
        <f t="shared" si="70"/>
        <v>Y</v>
      </c>
      <c r="I2019" s="65" t="str">
        <f t="shared" si="71"/>
        <v>0.00</v>
      </c>
    </row>
    <row r="2020" spans="7:9">
      <c r="G2020" t="str">
        <f t="shared" si="70"/>
        <v>Y</v>
      </c>
      <c r="I2020" s="65" t="str">
        <f t="shared" si="71"/>
        <v>0.00</v>
      </c>
    </row>
    <row r="2021" spans="7:9">
      <c r="G2021" t="str">
        <f t="shared" si="70"/>
        <v>Y</v>
      </c>
      <c r="I2021" s="65" t="str">
        <f t="shared" si="71"/>
        <v>0.00</v>
      </c>
    </row>
    <row r="2022" spans="7:9">
      <c r="G2022" t="str">
        <f t="shared" si="70"/>
        <v>Y</v>
      </c>
      <c r="I2022" s="65" t="str">
        <f t="shared" si="71"/>
        <v>0.00</v>
      </c>
    </row>
    <row r="2023" spans="7:9">
      <c r="G2023" t="str">
        <f t="shared" si="70"/>
        <v>Y</v>
      </c>
      <c r="I2023" s="65" t="str">
        <f t="shared" si="71"/>
        <v>0.00</v>
      </c>
    </row>
    <row r="2024" spans="7:9">
      <c r="G2024" t="str">
        <f t="shared" si="70"/>
        <v>Y</v>
      </c>
      <c r="I2024" s="65" t="str">
        <f t="shared" si="71"/>
        <v>0.00</v>
      </c>
    </row>
    <row r="2025" spans="7:9">
      <c r="G2025" t="str">
        <f t="shared" si="70"/>
        <v>Y</v>
      </c>
      <c r="I2025" s="65" t="str">
        <f t="shared" si="71"/>
        <v>0.00</v>
      </c>
    </row>
    <row r="2026" spans="7:9">
      <c r="G2026" t="str">
        <f t="shared" si="70"/>
        <v>Y</v>
      </c>
      <c r="I2026" s="65" t="str">
        <f t="shared" si="71"/>
        <v>0.00</v>
      </c>
    </row>
    <row r="2027" spans="7:9">
      <c r="G2027" t="str">
        <f t="shared" si="70"/>
        <v>Y</v>
      </c>
      <c r="I2027" s="65" t="str">
        <f t="shared" si="71"/>
        <v>0.00</v>
      </c>
    </row>
    <row r="2028" spans="7:9">
      <c r="G2028" t="str">
        <f t="shared" si="70"/>
        <v>Y</v>
      </c>
      <c r="I2028" s="65" t="str">
        <f t="shared" si="71"/>
        <v>0.00</v>
      </c>
    </row>
    <row r="2029" spans="7:9">
      <c r="G2029" t="str">
        <f t="shared" si="70"/>
        <v>Y</v>
      </c>
      <c r="I2029" s="65" t="str">
        <f t="shared" si="71"/>
        <v>0.00</v>
      </c>
    </row>
    <row r="2030" spans="7:9">
      <c r="G2030" t="str">
        <f t="shared" si="70"/>
        <v>Y</v>
      </c>
      <c r="I2030" s="65" t="str">
        <f t="shared" si="71"/>
        <v>0.00</v>
      </c>
    </row>
    <row r="2031" spans="7:9">
      <c r="G2031" t="str">
        <f t="shared" si="70"/>
        <v>Y</v>
      </c>
      <c r="I2031" s="65" t="str">
        <f t="shared" si="71"/>
        <v>0.00</v>
      </c>
    </row>
    <row r="2032" spans="7:9">
      <c r="G2032" t="str">
        <f t="shared" si="70"/>
        <v>Y</v>
      </c>
      <c r="I2032" s="65" t="str">
        <f t="shared" si="71"/>
        <v>0.00</v>
      </c>
    </row>
    <row r="2033" spans="7:9">
      <c r="G2033" t="str">
        <f t="shared" si="70"/>
        <v>Y</v>
      </c>
      <c r="I2033" s="65" t="str">
        <f t="shared" si="71"/>
        <v>0.00</v>
      </c>
    </row>
    <row r="2034" spans="7:9">
      <c r="G2034" t="str">
        <f t="shared" si="70"/>
        <v>Y</v>
      </c>
      <c r="I2034" s="65" t="str">
        <f t="shared" si="71"/>
        <v>0.00</v>
      </c>
    </row>
    <row r="2035" spans="7:9">
      <c r="G2035" t="str">
        <f t="shared" si="70"/>
        <v>Y</v>
      </c>
      <c r="I2035" s="65" t="str">
        <f t="shared" si="71"/>
        <v>0.00</v>
      </c>
    </row>
    <row r="2036" spans="7:9">
      <c r="G2036" t="str">
        <f t="shared" si="70"/>
        <v>Y</v>
      </c>
      <c r="I2036" s="65" t="str">
        <f t="shared" si="71"/>
        <v>0.00</v>
      </c>
    </row>
    <row r="2037" spans="7:9">
      <c r="G2037" t="str">
        <f t="shared" si="70"/>
        <v>Y</v>
      </c>
      <c r="I2037" s="65" t="str">
        <f t="shared" si="71"/>
        <v>0.00</v>
      </c>
    </row>
    <row r="2038" spans="7:9">
      <c r="G2038" t="str">
        <f t="shared" si="70"/>
        <v>Y</v>
      </c>
      <c r="I2038" s="65" t="str">
        <f t="shared" si="71"/>
        <v>0.00</v>
      </c>
    </row>
    <row r="2039" spans="7:9">
      <c r="G2039" t="str">
        <f t="shared" si="70"/>
        <v>Y</v>
      </c>
      <c r="I2039" s="65" t="str">
        <f t="shared" si="71"/>
        <v>0.00</v>
      </c>
    </row>
    <row r="2040" spans="7:9">
      <c r="G2040" t="str">
        <f t="shared" si="70"/>
        <v>Y</v>
      </c>
      <c r="I2040" s="65" t="str">
        <f t="shared" si="71"/>
        <v>0.00</v>
      </c>
    </row>
    <row r="2041" spans="7:9">
      <c r="G2041" t="str">
        <f t="shared" si="70"/>
        <v>Y</v>
      </c>
      <c r="I2041" s="65" t="str">
        <f t="shared" si="71"/>
        <v>0.00</v>
      </c>
    </row>
    <row r="2042" spans="7:9">
      <c r="G2042" t="str">
        <f t="shared" si="70"/>
        <v>Y</v>
      </c>
      <c r="I2042" s="65" t="str">
        <f t="shared" si="71"/>
        <v>0.00</v>
      </c>
    </row>
    <row r="2043" spans="7:9">
      <c r="G2043" t="str">
        <f t="shared" si="70"/>
        <v>Y</v>
      </c>
      <c r="I2043" s="65" t="str">
        <f t="shared" si="71"/>
        <v>0.00</v>
      </c>
    </row>
    <row r="2044" spans="7:9">
      <c r="G2044" t="str">
        <f t="shared" si="70"/>
        <v>Y</v>
      </c>
      <c r="I2044" s="65" t="str">
        <f t="shared" si="71"/>
        <v>0.00</v>
      </c>
    </row>
    <row r="2045" spans="7:9">
      <c r="G2045" t="str">
        <f t="shared" si="70"/>
        <v>Y</v>
      </c>
      <c r="I2045" s="65" t="str">
        <f t="shared" si="71"/>
        <v>0.00</v>
      </c>
    </row>
    <row r="2046" spans="7:9">
      <c r="G2046" t="str">
        <f t="shared" si="70"/>
        <v>Y</v>
      </c>
      <c r="I2046" s="65" t="str">
        <f t="shared" si="71"/>
        <v>0.00</v>
      </c>
    </row>
    <row r="2047" spans="7:9">
      <c r="G2047" t="str">
        <f t="shared" si="70"/>
        <v>Y</v>
      </c>
      <c r="I2047" s="65" t="str">
        <f t="shared" si="71"/>
        <v>0.00</v>
      </c>
    </row>
    <row r="2048" spans="7:9">
      <c r="G2048" t="str">
        <f t="shared" si="70"/>
        <v>Y</v>
      </c>
      <c r="I2048" s="65" t="str">
        <f t="shared" si="71"/>
        <v>0.00</v>
      </c>
    </row>
    <row r="2049" spans="7:9">
      <c r="G2049" t="str">
        <f t="shared" si="70"/>
        <v>Y</v>
      </c>
      <c r="I2049" s="65" t="str">
        <f t="shared" si="71"/>
        <v>0.00</v>
      </c>
    </row>
    <row r="2050" spans="7:9">
      <c r="G2050" t="str">
        <f t="shared" si="70"/>
        <v>Y</v>
      </c>
      <c r="I2050" s="65" t="str">
        <f t="shared" si="71"/>
        <v>0.00</v>
      </c>
    </row>
    <row r="2051" spans="7:9">
      <c r="G2051" t="str">
        <f t="shared" si="70"/>
        <v>Y</v>
      </c>
      <c r="I2051" s="65" t="str">
        <f t="shared" si="71"/>
        <v>0.00</v>
      </c>
    </row>
    <row r="2052" spans="7:9">
      <c r="G2052" t="str">
        <f t="shared" si="70"/>
        <v>Y</v>
      </c>
      <c r="I2052" s="65" t="str">
        <f t="shared" si="71"/>
        <v>0.00</v>
      </c>
    </row>
    <row r="2053" spans="7:9">
      <c r="G2053" t="str">
        <f t="shared" si="70"/>
        <v>Y</v>
      </c>
      <c r="I2053" s="65" t="str">
        <f t="shared" si="71"/>
        <v>0.00</v>
      </c>
    </row>
    <row r="2054" spans="7:9">
      <c r="G2054" t="str">
        <f t="shared" si="70"/>
        <v>Y</v>
      </c>
      <c r="I2054" s="65" t="str">
        <f t="shared" si="71"/>
        <v>0.00</v>
      </c>
    </row>
    <row r="2055" spans="7:9">
      <c r="G2055" t="str">
        <f t="shared" si="70"/>
        <v>Y</v>
      </c>
      <c r="I2055" s="65" t="str">
        <f t="shared" si="71"/>
        <v>0.00</v>
      </c>
    </row>
    <row r="2056" spans="7:9">
      <c r="G2056" t="str">
        <f t="shared" si="70"/>
        <v>Y</v>
      </c>
      <c r="I2056" s="65" t="str">
        <f t="shared" si="71"/>
        <v>0.00</v>
      </c>
    </row>
    <row r="2057" spans="7:9">
      <c r="G2057" t="str">
        <f t="shared" si="70"/>
        <v>Y</v>
      </c>
      <c r="I2057" s="65" t="str">
        <f t="shared" si="71"/>
        <v>0.00</v>
      </c>
    </row>
    <row r="2058" spans="7:9">
      <c r="G2058" t="str">
        <f t="shared" si="70"/>
        <v>Y</v>
      </c>
      <c r="I2058" s="65" t="str">
        <f t="shared" si="71"/>
        <v>0.00</v>
      </c>
    </row>
    <row r="2059" spans="7:9">
      <c r="G2059" t="str">
        <f t="shared" si="70"/>
        <v>Y</v>
      </c>
      <c r="I2059" s="65" t="str">
        <f t="shared" si="71"/>
        <v>0.00</v>
      </c>
    </row>
    <row r="2060" spans="7:9">
      <c r="G2060" t="str">
        <f t="shared" si="70"/>
        <v>Y</v>
      </c>
      <c r="I2060" s="65" t="str">
        <f t="shared" si="71"/>
        <v>0.00</v>
      </c>
    </row>
    <row r="2061" spans="7:9">
      <c r="G2061" t="str">
        <f t="shared" si="70"/>
        <v>Y</v>
      </c>
      <c r="I2061" s="65" t="str">
        <f t="shared" si="71"/>
        <v>0.00</v>
      </c>
    </row>
    <row r="2062" spans="7:9">
      <c r="G2062" t="str">
        <f t="shared" si="70"/>
        <v>Y</v>
      </c>
      <c r="I2062" s="65" t="str">
        <f t="shared" si="71"/>
        <v>0.00</v>
      </c>
    </row>
    <row r="2063" spans="7:9">
      <c r="G2063" t="str">
        <f t="shared" si="70"/>
        <v>Y</v>
      </c>
      <c r="I2063" s="65" t="str">
        <f t="shared" si="71"/>
        <v>0.00</v>
      </c>
    </row>
    <row r="2064" spans="7:9">
      <c r="G2064" t="str">
        <f t="shared" si="70"/>
        <v>Y</v>
      </c>
      <c r="I2064" s="65" t="str">
        <f t="shared" si="71"/>
        <v>0.00</v>
      </c>
    </row>
    <row r="2065" spans="7:9">
      <c r="G2065" t="str">
        <f t="shared" si="70"/>
        <v>Y</v>
      </c>
      <c r="I2065" s="65" t="str">
        <f t="shared" si="71"/>
        <v>0.00</v>
      </c>
    </row>
    <row r="2066" spans="7:9">
      <c r="G2066" t="str">
        <f t="shared" si="70"/>
        <v>Y</v>
      </c>
      <c r="I2066" s="65" t="str">
        <f t="shared" si="71"/>
        <v>0.00</v>
      </c>
    </row>
    <row r="2067" spans="7:9">
      <c r="G2067" t="str">
        <f t="shared" si="70"/>
        <v>Y</v>
      </c>
      <c r="I2067" s="65" t="str">
        <f t="shared" si="71"/>
        <v>0.00</v>
      </c>
    </row>
    <row r="2068" spans="7:9">
      <c r="G2068" t="str">
        <f t="shared" si="70"/>
        <v>Y</v>
      </c>
      <c r="I2068" s="65" t="str">
        <f t="shared" si="71"/>
        <v>0.00</v>
      </c>
    </row>
    <row r="2069" spans="7:9">
      <c r="G2069" t="str">
        <f t="shared" ref="G2069:G2132" si="72">IF(A2082=E2071,"Y","")</f>
        <v>Y</v>
      </c>
      <c r="I2069" s="65" t="str">
        <f t="shared" ref="I2069:I2132" si="73">IF(G2069="Y","0.00",B2082)</f>
        <v>0.00</v>
      </c>
    </row>
    <row r="2070" spans="7:9">
      <c r="G2070" t="str">
        <f t="shared" si="72"/>
        <v>Y</v>
      </c>
      <c r="I2070" s="65" t="str">
        <f t="shared" si="73"/>
        <v>0.00</v>
      </c>
    </row>
    <row r="2071" spans="7:9">
      <c r="G2071" t="str">
        <f t="shared" si="72"/>
        <v>Y</v>
      </c>
      <c r="I2071" s="65" t="str">
        <f t="shared" si="73"/>
        <v>0.00</v>
      </c>
    </row>
    <row r="2072" spans="7:9">
      <c r="G2072" t="str">
        <f t="shared" si="72"/>
        <v>Y</v>
      </c>
      <c r="I2072" s="65" t="str">
        <f t="shared" si="73"/>
        <v>0.00</v>
      </c>
    </row>
    <row r="2073" spans="7:9">
      <c r="G2073" t="str">
        <f t="shared" si="72"/>
        <v>Y</v>
      </c>
      <c r="I2073" s="65" t="str">
        <f t="shared" si="73"/>
        <v>0.00</v>
      </c>
    </row>
    <row r="2074" spans="7:9">
      <c r="G2074" t="str">
        <f t="shared" si="72"/>
        <v>Y</v>
      </c>
      <c r="I2074" s="65" t="str">
        <f t="shared" si="73"/>
        <v>0.00</v>
      </c>
    </row>
    <row r="2075" spans="7:9">
      <c r="G2075" t="str">
        <f t="shared" si="72"/>
        <v>Y</v>
      </c>
      <c r="I2075" s="65" t="str">
        <f t="shared" si="73"/>
        <v>0.00</v>
      </c>
    </row>
    <row r="2076" spans="7:9">
      <c r="G2076" t="str">
        <f t="shared" si="72"/>
        <v>Y</v>
      </c>
      <c r="I2076" s="65" t="str">
        <f t="shared" si="73"/>
        <v>0.00</v>
      </c>
    </row>
    <row r="2077" spans="7:9">
      <c r="G2077" t="str">
        <f t="shared" si="72"/>
        <v>Y</v>
      </c>
      <c r="I2077" s="65" t="str">
        <f t="shared" si="73"/>
        <v>0.00</v>
      </c>
    </row>
    <row r="2078" spans="7:9">
      <c r="G2078" t="str">
        <f t="shared" si="72"/>
        <v>Y</v>
      </c>
      <c r="I2078" s="65" t="str">
        <f t="shared" si="73"/>
        <v>0.00</v>
      </c>
    </row>
    <row r="2079" spans="7:9">
      <c r="G2079" t="str">
        <f t="shared" si="72"/>
        <v>Y</v>
      </c>
      <c r="I2079" s="65" t="str">
        <f t="shared" si="73"/>
        <v>0.00</v>
      </c>
    </row>
    <row r="2080" spans="7:9">
      <c r="G2080" t="str">
        <f t="shared" si="72"/>
        <v>Y</v>
      </c>
      <c r="I2080" s="65" t="str">
        <f t="shared" si="73"/>
        <v>0.00</v>
      </c>
    </row>
    <row r="2081" spans="7:9">
      <c r="G2081" t="str">
        <f t="shared" si="72"/>
        <v>Y</v>
      </c>
      <c r="I2081" s="65" t="str">
        <f t="shared" si="73"/>
        <v>0.00</v>
      </c>
    </row>
    <row r="2082" spans="7:9">
      <c r="G2082" t="str">
        <f t="shared" si="72"/>
        <v>Y</v>
      </c>
      <c r="I2082" s="65" t="str">
        <f t="shared" si="73"/>
        <v>0.00</v>
      </c>
    </row>
    <row r="2083" spans="7:9">
      <c r="G2083" t="str">
        <f t="shared" si="72"/>
        <v>Y</v>
      </c>
      <c r="I2083" s="65" t="str">
        <f t="shared" si="73"/>
        <v>0.00</v>
      </c>
    </row>
    <row r="2084" spans="7:9">
      <c r="G2084" t="str">
        <f t="shared" si="72"/>
        <v>Y</v>
      </c>
      <c r="I2084" s="65" t="str">
        <f t="shared" si="73"/>
        <v>0.00</v>
      </c>
    </row>
    <row r="2085" spans="7:9">
      <c r="G2085" t="str">
        <f t="shared" si="72"/>
        <v>Y</v>
      </c>
      <c r="I2085" s="65" t="str">
        <f t="shared" si="73"/>
        <v>0.00</v>
      </c>
    </row>
    <row r="2086" spans="7:9">
      <c r="G2086" t="str">
        <f t="shared" si="72"/>
        <v>Y</v>
      </c>
      <c r="I2086" s="65" t="str">
        <f t="shared" si="73"/>
        <v>0.00</v>
      </c>
    </row>
    <row r="2087" spans="7:9">
      <c r="G2087" t="str">
        <f t="shared" si="72"/>
        <v>Y</v>
      </c>
      <c r="I2087" s="65" t="str">
        <f t="shared" si="73"/>
        <v>0.00</v>
      </c>
    </row>
    <row r="2088" spans="7:9">
      <c r="G2088" t="str">
        <f t="shared" si="72"/>
        <v>Y</v>
      </c>
      <c r="I2088" s="65" t="str">
        <f t="shared" si="73"/>
        <v>0.00</v>
      </c>
    </row>
    <row r="2089" spans="7:9">
      <c r="G2089" t="str">
        <f t="shared" si="72"/>
        <v>Y</v>
      </c>
      <c r="I2089" s="65" t="str">
        <f t="shared" si="73"/>
        <v>0.00</v>
      </c>
    </row>
    <row r="2090" spans="7:9">
      <c r="G2090" t="str">
        <f t="shared" si="72"/>
        <v>Y</v>
      </c>
      <c r="I2090" s="65" t="str">
        <f t="shared" si="73"/>
        <v>0.00</v>
      </c>
    </row>
    <row r="2091" spans="7:9">
      <c r="G2091" t="str">
        <f t="shared" si="72"/>
        <v>Y</v>
      </c>
      <c r="I2091" s="65" t="str">
        <f t="shared" si="73"/>
        <v>0.00</v>
      </c>
    </row>
    <row r="2092" spans="7:9">
      <c r="G2092" t="str">
        <f t="shared" si="72"/>
        <v>Y</v>
      </c>
      <c r="I2092" s="65" t="str">
        <f t="shared" si="73"/>
        <v>0.00</v>
      </c>
    </row>
    <row r="2093" spans="7:9">
      <c r="G2093" t="str">
        <f t="shared" si="72"/>
        <v>Y</v>
      </c>
      <c r="I2093" s="65" t="str">
        <f t="shared" si="73"/>
        <v>0.00</v>
      </c>
    </row>
    <row r="2094" spans="7:9">
      <c r="G2094" t="str">
        <f t="shared" si="72"/>
        <v>Y</v>
      </c>
      <c r="I2094" s="65" t="str">
        <f t="shared" si="73"/>
        <v>0.00</v>
      </c>
    </row>
    <row r="2095" spans="7:9">
      <c r="G2095" t="str">
        <f t="shared" si="72"/>
        <v>Y</v>
      </c>
      <c r="I2095" s="65" t="str">
        <f t="shared" si="73"/>
        <v>0.00</v>
      </c>
    </row>
    <row r="2096" spans="7:9">
      <c r="G2096" t="str">
        <f t="shared" si="72"/>
        <v>Y</v>
      </c>
      <c r="I2096" s="65" t="str">
        <f t="shared" si="73"/>
        <v>0.00</v>
      </c>
    </row>
    <row r="2097" spans="7:9">
      <c r="G2097" t="str">
        <f t="shared" si="72"/>
        <v>Y</v>
      </c>
      <c r="I2097" s="65" t="str">
        <f t="shared" si="73"/>
        <v>0.00</v>
      </c>
    </row>
    <row r="2098" spans="7:9">
      <c r="G2098" t="str">
        <f t="shared" si="72"/>
        <v>Y</v>
      </c>
      <c r="I2098" s="65" t="str">
        <f t="shared" si="73"/>
        <v>0.00</v>
      </c>
    </row>
    <row r="2099" spans="7:9">
      <c r="G2099" t="str">
        <f t="shared" si="72"/>
        <v>Y</v>
      </c>
      <c r="I2099" s="65" t="str">
        <f t="shared" si="73"/>
        <v>0.00</v>
      </c>
    </row>
    <row r="2100" spans="7:9">
      <c r="G2100" t="str">
        <f t="shared" si="72"/>
        <v>Y</v>
      </c>
      <c r="I2100" s="65" t="str">
        <f t="shared" si="73"/>
        <v>0.00</v>
      </c>
    </row>
    <row r="2101" spans="7:9">
      <c r="G2101" t="str">
        <f t="shared" si="72"/>
        <v>Y</v>
      </c>
      <c r="I2101" s="65" t="str">
        <f t="shared" si="73"/>
        <v>0.00</v>
      </c>
    </row>
    <row r="2102" spans="7:9">
      <c r="G2102" t="str">
        <f t="shared" si="72"/>
        <v>Y</v>
      </c>
      <c r="I2102" s="65" t="str">
        <f t="shared" si="73"/>
        <v>0.00</v>
      </c>
    </row>
    <row r="2103" spans="7:9">
      <c r="G2103" t="str">
        <f t="shared" si="72"/>
        <v>Y</v>
      </c>
      <c r="I2103" s="65" t="str">
        <f t="shared" si="73"/>
        <v>0.00</v>
      </c>
    </row>
    <row r="2104" spans="7:9">
      <c r="G2104" t="str">
        <f t="shared" si="72"/>
        <v>Y</v>
      </c>
      <c r="I2104" s="65" t="str">
        <f t="shared" si="73"/>
        <v>0.00</v>
      </c>
    </row>
    <row r="2105" spans="7:9">
      <c r="G2105" t="str">
        <f t="shared" si="72"/>
        <v>Y</v>
      </c>
      <c r="I2105" s="65" t="str">
        <f t="shared" si="73"/>
        <v>0.00</v>
      </c>
    </row>
    <row r="2106" spans="7:9">
      <c r="G2106" t="str">
        <f t="shared" si="72"/>
        <v>Y</v>
      </c>
      <c r="I2106" s="65" t="str">
        <f t="shared" si="73"/>
        <v>0.00</v>
      </c>
    </row>
    <row r="2107" spans="7:9">
      <c r="G2107" t="str">
        <f t="shared" si="72"/>
        <v>Y</v>
      </c>
      <c r="I2107" s="65" t="str">
        <f t="shared" si="73"/>
        <v>0.00</v>
      </c>
    </row>
    <row r="2108" spans="7:9">
      <c r="G2108" t="str">
        <f t="shared" si="72"/>
        <v>Y</v>
      </c>
      <c r="I2108" s="65" t="str">
        <f t="shared" si="73"/>
        <v>0.00</v>
      </c>
    </row>
    <row r="2109" spans="7:9">
      <c r="G2109" t="str">
        <f t="shared" si="72"/>
        <v>Y</v>
      </c>
      <c r="I2109" s="65" t="str">
        <f t="shared" si="73"/>
        <v>0.00</v>
      </c>
    </row>
    <row r="2110" spans="7:9">
      <c r="G2110" t="str">
        <f t="shared" si="72"/>
        <v>Y</v>
      </c>
      <c r="I2110" s="65" t="str">
        <f t="shared" si="73"/>
        <v>0.00</v>
      </c>
    </row>
    <row r="2111" spans="7:9">
      <c r="G2111" t="str">
        <f t="shared" si="72"/>
        <v>Y</v>
      </c>
      <c r="I2111" s="65" t="str">
        <f t="shared" si="73"/>
        <v>0.00</v>
      </c>
    </row>
    <row r="2112" spans="7:9">
      <c r="G2112" t="str">
        <f t="shared" si="72"/>
        <v>Y</v>
      </c>
      <c r="I2112" s="65" t="str">
        <f t="shared" si="73"/>
        <v>0.00</v>
      </c>
    </row>
    <row r="2113" spans="7:9">
      <c r="G2113" t="str">
        <f t="shared" si="72"/>
        <v>Y</v>
      </c>
      <c r="I2113" s="65" t="str">
        <f t="shared" si="73"/>
        <v>0.00</v>
      </c>
    </row>
    <row r="2114" spans="7:9">
      <c r="G2114" t="str">
        <f t="shared" si="72"/>
        <v>Y</v>
      </c>
      <c r="I2114" s="65" t="str">
        <f t="shared" si="73"/>
        <v>0.00</v>
      </c>
    </row>
    <row r="2115" spans="7:9">
      <c r="G2115" t="str">
        <f t="shared" si="72"/>
        <v>Y</v>
      </c>
      <c r="I2115" s="65" t="str">
        <f t="shared" si="73"/>
        <v>0.00</v>
      </c>
    </row>
    <row r="2116" spans="7:9">
      <c r="G2116" t="str">
        <f t="shared" si="72"/>
        <v>Y</v>
      </c>
      <c r="I2116" s="65" t="str">
        <f t="shared" si="73"/>
        <v>0.00</v>
      </c>
    </row>
    <row r="2117" spans="7:9">
      <c r="G2117" t="str">
        <f t="shared" si="72"/>
        <v>Y</v>
      </c>
      <c r="I2117" s="65" t="str">
        <f t="shared" si="73"/>
        <v>0.00</v>
      </c>
    </row>
    <row r="2118" spans="7:9">
      <c r="G2118" t="str">
        <f t="shared" si="72"/>
        <v>Y</v>
      </c>
      <c r="I2118" s="65" t="str">
        <f t="shared" si="73"/>
        <v>0.00</v>
      </c>
    </row>
    <row r="2119" spans="7:9">
      <c r="G2119" t="str">
        <f t="shared" si="72"/>
        <v>Y</v>
      </c>
      <c r="I2119" s="65" t="str">
        <f t="shared" si="73"/>
        <v>0.00</v>
      </c>
    </row>
    <row r="2120" spans="7:9">
      <c r="G2120" t="str">
        <f t="shared" si="72"/>
        <v>Y</v>
      </c>
      <c r="I2120" s="65" t="str">
        <f t="shared" si="73"/>
        <v>0.00</v>
      </c>
    </row>
    <row r="2121" spans="7:9">
      <c r="G2121" t="str">
        <f t="shared" si="72"/>
        <v>Y</v>
      </c>
      <c r="I2121" s="65" t="str">
        <f t="shared" si="73"/>
        <v>0.00</v>
      </c>
    </row>
    <row r="2122" spans="7:9">
      <c r="G2122" t="str">
        <f t="shared" si="72"/>
        <v>Y</v>
      </c>
      <c r="I2122" s="65" t="str">
        <f t="shared" si="73"/>
        <v>0.00</v>
      </c>
    </row>
    <row r="2123" spans="7:9">
      <c r="G2123" t="str">
        <f t="shared" si="72"/>
        <v>Y</v>
      </c>
      <c r="I2123" s="65" t="str">
        <f t="shared" si="73"/>
        <v>0.00</v>
      </c>
    </row>
    <row r="2124" spans="7:9">
      <c r="G2124" t="str">
        <f t="shared" si="72"/>
        <v>Y</v>
      </c>
      <c r="I2124" s="65" t="str">
        <f t="shared" si="73"/>
        <v>0.00</v>
      </c>
    </row>
    <row r="2125" spans="7:9">
      <c r="G2125" t="str">
        <f t="shared" si="72"/>
        <v>Y</v>
      </c>
      <c r="I2125" s="65" t="str">
        <f t="shared" si="73"/>
        <v>0.00</v>
      </c>
    </row>
    <row r="2126" spans="7:9">
      <c r="G2126" t="str">
        <f t="shared" si="72"/>
        <v>Y</v>
      </c>
      <c r="I2126" s="65" t="str">
        <f t="shared" si="73"/>
        <v>0.00</v>
      </c>
    </row>
    <row r="2127" spans="7:9">
      <c r="G2127" t="str">
        <f t="shared" si="72"/>
        <v>Y</v>
      </c>
      <c r="I2127" s="65" t="str">
        <f t="shared" si="73"/>
        <v>0.00</v>
      </c>
    </row>
    <row r="2128" spans="7:9">
      <c r="G2128" t="str">
        <f t="shared" si="72"/>
        <v>Y</v>
      </c>
      <c r="I2128" s="65" t="str">
        <f t="shared" si="73"/>
        <v>0.00</v>
      </c>
    </row>
    <row r="2129" spans="7:9">
      <c r="G2129" t="str">
        <f t="shared" si="72"/>
        <v>Y</v>
      </c>
      <c r="I2129" s="65" t="str">
        <f t="shared" si="73"/>
        <v>0.00</v>
      </c>
    </row>
    <row r="2130" spans="7:9">
      <c r="G2130" t="str">
        <f t="shared" si="72"/>
        <v>Y</v>
      </c>
      <c r="I2130" s="65" t="str">
        <f t="shared" si="73"/>
        <v>0.00</v>
      </c>
    </row>
    <row r="2131" spans="7:9">
      <c r="G2131" t="str">
        <f t="shared" si="72"/>
        <v>Y</v>
      </c>
      <c r="I2131" s="65" t="str">
        <f t="shared" si="73"/>
        <v>0.00</v>
      </c>
    </row>
    <row r="2132" spans="7:9">
      <c r="G2132" t="str">
        <f t="shared" si="72"/>
        <v>Y</v>
      </c>
      <c r="I2132" s="65" t="str">
        <f t="shared" si="73"/>
        <v>0.00</v>
      </c>
    </row>
    <row r="2133" spans="7:9">
      <c r="G2133" t="str">
        <f t="shared" ref="G2133:G2196" si="74">IF(A2146=E2135,"Y","")</f>
        <v>Y</v>
      </c>
      <c r="I2133" s="65" t="str">
        <f t="shared" ref="I2133:I2196" si="75">IF(G2133="Y","0.00",B2146)</f>
        <v>0.00</v>
      </c>
    </row>
    <row r="2134" spans="7:9">
      <c r="G2134" t="str">
        <f t="shared" si="74"/>
        <v>Y</v>
      </c>
      <c r="I2134" s="65" t="str">
        <f t="shared" si="75"/>
        <v>0.00</v>
      </c>
    </row>
    <row r="2135" spans="7:9">
      <c r="G2135" t="str">
        <f t="shared" si="74"/>
        <v>Y</v>
      </c>
      <c r="I2135" s="65" t="str">
        <f t="shared" si="75"/>
        <v>0.00</v>
      </c>
    </row>
    <row r="2136" spans="7:9">
      <c r="G2136" t="str">
        <f t="shared" si="74"/>
        <v>Y</v>
      </c>
      <c r="I2136" s="65" t="str">
        <f t="shared" si="75"/>
        <v>0.00</v>
      </c>
    </row>
    <row r="2137" spans="7:9">
      <c r="G2137" t="str">
        <f t="shared" si="74"/>
        <v>Y</v>
      </c>
      <c r="I2137" s="65" t="str">
        <f t="shared" si="75"/>
        <v>0.00</v>
      </c>
    </row>
    <row r="2138" spans="7:9">
      <c r="G2138" t="str">
        <f t="shared" si="74"/>
        <v>Y</v>
      </c>
      <c r="I2138" s="65" t="str">
        <f t="shared" si="75"/>
        <v>0.00</v>
      </c>
    </row>
    <row r="2139" spans="7:9">
      <c r="G2139" t="str">
        <f t="shared" si="74"/>
        <v>Y</v>
      </c>
      <c r="I2139" s="65" t="str">
        <f t="shared" si="75"/>
        <v>0.00</v>
      </c>
    </row>
    <row r="2140" spans="7:9">
      <c r="G2140" t="str">
        <f t="shared" si="74"/>
        <v>Y</v>
      </c>
      <c r="I2140" s="65" t="str">
        <f t="shared" si="75"/>
        <v>0.00</v>
      </c>
    </row>
    <row r="2141" spans="7:9">
      <c r="G2141" t="str">
        <f t="shared" si="74"/>
        <v>Y</v>
      </c>
      <c r="I2141" s="65" t="str">
        <f t="shared" si="75"/>
        <v>0.00</v>
      </c>
    </row>
    <row r="2142" spans="7:9">
      <c r="G2142" t="str">
        <f t="shared" si="74"/>
        <v>Y</v>
      </c>
      <c r="I2142" s="65" t="str">
        <f t="shared" si="75"/>
        <v>0.00</v>
      </c>
    </row>
    <row r="2143" spans="7:9">
      <c r="G2143" t="str">
        <f t="shared" si="74"/>
        <v>Y</v>
      </c>
      <c r="I2143" s="65" t="str">
        <f t="shared" si="75"/>
        <v>0.00</v>
      </c>
    </row>
    <row r="2144" spans="7:9">
      <c r="G2144" t="str">
        <f t="shared" si="74"/>
        <v>Y</v>
      </c>
      <c r="I2144" s="65" t="str">
        <f t="shared" si="75"/>
        <v>0.00</v>
      </c>
    </row>
    <row r="2145" spans="7:9">
      <c r="G2145" t="str">
        <f t="shared" si="74"/>
        <v>Y</v>
      </c>
      <c r="I2145" s="65" t="str">
        <f t="shared" si="75"/>
        <v>0.00</v>
      </c>
    </row>
    <row r="2146" spans="7:9">
      <c r="G2146" t="str">
        <f t="shared" si="74"/>
        <v>Y</v>
      </c>
      <c r="I2146" s="65" t="str">
        <f t="shared" si="75"/>
        <v>0.00</v>
      </c>
    </row>
    <row r="2147" spans="7:9">
      <c r="G2147" t="str">
        <f t="shared" si="74"/>
        <v>Y</v>
      </c>
      <c r="I2147" s="65" t="str">
        <f t="shared" si="75"/>
        <v>0.00</v>
      </c>
    </row>
    <row r="2148" spans="7:9">
      <c r="G2148" t="str">
        <f t="shared" si="74"/>
        <v>Y</v>
      </c>
      <c r="I2148" s="65" t="str">
        <f t="shared" si="75"/>
        <v>0.00</v>
      </c>
    </row>
    <row r="2149" spans="7:9">
      <c r="G2149" t="str">
        <f t="shared" si="74"/>
        <v>Y</v>
      </c>
      <c r="I2149" s="65" t="str">
        <f t="shared" si="75"/>
        <v>0.00</v>
      </c>
    </row>
    <row r="2150" spans="7:9">
      <c r="G2150" t="str">
        <f t="shared" si="74"/>
        <v>Y</v>
      </c>
      <c r="I2150" s="65" t="str">
        <f t="shared" si="75"/>
        <v>0.00</v>
      </c>
    </row>
    <row r="2151" spans="7:9">
      <c r="G2151" t="str">
        <f t="shared" si="74"/>
        <v>Y</v>
      </c>
      <c r="I2151" s="65" t="str">
        <f t="shared" si="75"/>
        <v>0.00</v>
      </c>
    </row>
    <row r="2152" spans="7:9">
      <c r="G2152" t="str">
        <f t="shared" si="74"/>
        <v>Y</v>
      </c>
      <c r="I2152" s="65" t="str">
        <f t="shared" si="75"/>
        <v>0.00</v>
      </c>
    </row>
    <row r="2153" spans="7:9">
      <c r="G2153" t="str">
        <f t="shared" si="74"/>
        <v>Y</v>
      </c>
      <c r="I2153" s="65" t="str">
        <f t="shared" si="75"/>
        <v>0.00</v>
      </c>
    </row>
    <row r="2154" spans="7:9">
      <c r="G2154" t="str">
        <f t="shared" si="74"/>
        <v>Y</v>
      </c>
      <c r="I2154" s="65" t="str">
        <f t="shared" si="75"/>
        <v>0.00</v>
      </c>
    </row>
    <row r="2155" spans="7:9">
      <c r="G2155" t="str">
        <f t="shared" si="74"/>
        <v>Y</v>
      </c>
      <c r="I2155" s="65" t="str">
        <f t="shared" si="75"/>
        <v>0.00</v>
      </c>
    </row>
    <row r="2156" spans="7:9">
      <c r="G2156" t="str">
        <f t="shared" si="74"/>
        <v>Y</v>
      </c>
      <c r="I2156" s="65" t="str">
        <f t="shared" si="75"/>
        <v>0.00</v>
      </c>
    </row>
    <row r="2157" spans="7:9">
      <c r="G2157" t="str">
        <f t="shared" si="74"/>
        <v>Y</v>
      </c>
      <c r="I2157" s="65" t="str">
        <f t="shared" si="75"/>
        <v>0.00</v>
      </c>
    </row>
    <row r="2158" spans="7:9">
      <c r="G2158" t="str">
        <f t="shared" si="74"/>
        <v>Y</v>
      </c>
      <c r="I2158" s="65" t="str">
        <f t="shared" si="75"/>
        <v>0.00</v>
      </c>
    </row>
    <row r="2159" spans="7:9">
      <c r="G2159" t="str">
        <f t="shared" si="74"/>
        <v>Y</v>
      </c>
      <c r="I2159" s="65" t="str">
        <f t="shared" si="75"/>
        <v>0.00</v>
      </c>
    </row>
    <row r="2160" spans="7:9">
      <c r="G2160" t="str">
        <f t="shared" si="74"/>
        <v>Y</v>
      </c>
      <c r="I2160" s="65" t="str">
        <f t="shared" si="75"/>
        <v>0.00</v>
      </c>
    </row>
    <row r="2161" spans="7:9">
      <c r="G2161" t="str">
        <f t="shared" si="74"/>
        <v>Y</v>
      </c>
      <c r="I2161" s="65" t="str">
        <f t="shared" si="75"/>
        <v>0.00</v>
      </c>
    </row>
    <row r="2162" spans="7:9">
      <c r="G2162" t="str">
        <f t="shared" si="74"/>
        <v>Y</v>
      </c>
      <c r="I2162" s="65" t="str">
        <f t="shared" si="75"/>
        <v>0.00</v>
      </c>
    </row>
    <row r="2163" spans="7:9">
      <c r="G2163" t="str">
        <f t="shared" si="74"/>
        <v>Y</v>
      </c>
      <c r="I2163" s="65" t="str">
        <f t="shared" si="75"/>
        <v>0.00</v>
      </c>
    </row>
    <row r="2164" spans="7:9">
      <c r="G2164" t="str">
        <f t="shared" si="74"/>
        <v>Y</v>
      </c>
      <c r="I2164" s="65" t="str">
        <f t="shared" si="75"/>
        <v>0.00</v>
      </c>
    </row>
    <row r="2165" spans="7:9">
      <c r="G2165" t="str">
        <f t="shared" si="74"/>
        <v>Y</v>
      </c>
      <c r="I2165" s="65" t="str">
        <f t="shared" si="75"/>
        <v>0.00</v>
      </c>
    </row>
    <row r="2166" spans="7:9">
      <c r="G2166" t="str">
        <f t="shared" si="74"/>
        <v>Y</v>
      </c>
      <c r="I2166" s="65" t="str">
        <f t="shared" si="75"/>
        <v>0.00</v>
      </c>
    </row>
    <row r="2167" spans="7:9">
      <c r="G2167" t="str">
        <f t="shared" si="74"/>
        <v>Y</v>
      </c>
      <c r="I2167" s="65" t="str">
        <f t="shared" si="75"/>
        <v>0.00</v>
      </c>
    </row>
    <row r="2168" spans="7:9">
      <c r="G2168" t="str">
        <f t="shared" si="74"/>
        <v>Y</v>
      </c>
      <c r="I2168" s="65" t="str">
        <f t="shared" si="75"/>
        <v>0.00</v>
      </c>
    </row>
    <row r="2169" spans="7:9">
      <c r="G2169" t="str">
        <f t="shared" si="74"/>
        <v>Y</v>
      </c>
      <c r="I2169" s="65" t="str">
        <f t="shared" si="75"/>
        <v>0.00</v>
      </c>
    </row>
    <row r="2170" spans="7:9">
      <c r="G2170" t="str">
        <f t="shared" si="74"/>
        <v>Y</v>
      </c>
      <c r="I2170" s="65" t="str">
        <f t="shared" si="75"/>
        <v>0.00</v>
      </c>
    </row>
    <row r="2171" spans="7:9">
      <c r="G2171" t="str">
        <f t="shared" si="74"/>
        <v>Y</v>
      </c>
      <c r="I2171" s="65" t="str">
        <f t="shared" si="75"/>
        <v>0.00</v>
      </c>
    </row>
    <row r="2172" spans="7:9">
      <c r="G2172" t="str">
        <f t="shared" si="74"/>
        <v>Y</v>
      </c>
      <c r="I2172" s="65" t="str">
        <f t="shared" si="75"/>
        <v>0.00</v>
      </c>
    </row>
    <row r="2173" spans="7:9">
      <c r="G2173" t="str">
        <f t="shared" si="74"/>
        <v>Y</v>
      </c>
      <c r="I2173" s="65" t="str">
        <f t="shared" si="75"/>
        <v>0.00</v>
      </c>
    </row>
    <row r="2174" spans="7:9">
      <c r="G2174" t="str">
        <f t="shared" si="74"/>
        <v>Y</v>
      </c>
      <c r="I2174" s="65" t="str">
        <f t="shared" si="75"/>
        <v>0.00</v>
      </c>
    </row>
    <row r="2175" spans="7:9">
      <c r="G2175" t="str">
        <f t="shared" si="74"/>
        <v>Y</v>
      </c>
      <c r="I2175" s="65" t="str">
        <f t="shared" si="75"/>
        <v>0.00</v>
      </c>
    </row>
    <row r="2176" spans="7:9">
      <c r="G2176" t="str">
        <f t="shared" si="74"/>
        <v>Y</v>
      </c>
      <c r="I2176" s="65" t="str">
        <f t="shared" si="75"/>
        <v>0.00</v>
      </c>
    </row>
    <row r="2177" spans="7:9">
      <c r="G2177" t="str">
        <f t="shared" si="74"/>
        <v>Y</v>
      </c>
      <c r="I2177" s="65" t="str">
        <f t="shared" si="75"/>
        <v>0.00</v>
      </c>
    </row>
    <row r="2178" spans="7:9">
      <c r="G2178" t="str">
        <f t="shared" si="74"/>
        <v>Y</v>
      </c>
      <c r="I2178" s="65" t="str">
        <f t="shared" si="75"/>
        <v>0.00</v>
      </c>
    </row>
    <row r="2179" spans="7:9">
      <c r="G2179" t="str">
        <f t="shared" si="74"/>
        <v>Y</v>
      </c>
      <c r="I2179" s="65" t="str">
        <f t="shared" si="75"/>
        <v>0.00</v>
      </c>
    </row>
    <row r="2180" spans="7:9">
      <c r="G2180" t="str">
        <f t="shared" si="74"/>
        <v>Y</v>
      </c>
      <c r="I2180" s="65" t="str">
        <f t="shared" si="75"/>
        <v>0.00</v>
      </c>
    </row>
    <row r="2181" spans="7:9">
      <c r="G2181" t="str">
        <f t="shared" si="74"/>
        <v>Y</v>
      </c>
      <c r="I2181" s="65" t="str">
        <f t="shared" si="75"/>
        <v>0.00</v>
      </c>
    </row>
    <row r="2182" spans="7:9">
      <c r="G2182" t="str">
        <f t="shared" si="74"/>
        <v>Y</v>
      </c>
      <c r="I2182" s="65" t="str">
        <f t="shared" si="75"/>
        <v>0.00</v>
      </c>
    </row>
    <row r="2183" spans="7:9">
      <c r="G2183" t="str">
        <f t="shared" si="74"/>
        <v>Y</v>
      </c>
      <c r="I2183" s="65" t="str">
        <f t="shared" si="75"/>
        <v>0.00</v>
      </c>
    </row>
    <row r="2184" spans="7:9">
      <c r="G2184" t="str">
        <f t="shared" si="74"/>
        <v>Y</v>
      </c>
      <c r="I2184" s="65" t="str">
        <f t="shared" si="75"/>
        <v>0.00</v>
      </c>
    </row>
    <row r="2185" spans="7:9">
      <c r="G2185" t="str">
        <f t="shared" si="74"/>
        <v>Y</v>
      </c>
      <c r="I2185" s="65" t="str">
        <f t="shared" si="75"/>
        <v>0.00</v>
      </c>
    </row>
    <row r="2186" spans="7:9">
      <c r="G2186" t="str">
        <f t="shared" si="74"/>
        <v>Y</v>
      </c>
      <c r="I2186" s="65" t="str">
        <f t="shared" si="75"/>
        <v>0.00</v>
      </c>
    </row>
    <row r="2187" spans="7:9">
      <c r="G2187" t="str">
        <f t="shared" si="74"/>
        <v>Y</v>
      </c>
      <c r="I2187" s="65" t="str">
        <f t="shared" si="75"/>
        <v>0.00</v>
      </c>
    </row>
    <row r="2188" spans="7:9">
      <c r="G2188" t="str">
        <f t="shared" si="74"/>
        <v>Y</v>
      </c>
      <c r="I2188" s="65" t="str">
        <f t="shared" si="75"/>
        <v>0.00</v>
      </c>
    </row>
    <row r="2189" spans="7:9">
      <c r="G2189" t="str">
        <f t="shared" si="74"/>
        <v>Y</v>
      </c>
      <c r="I2189" s="65" t="str">
        <f t="shared" si="75"/>
        <v>0.00</v>
      </c>
    </row>
    <row r="2190" spans="7:9">
      <c r="G2190" t="str">
        <f t="shared" si="74"/>
        <v>Y</v>
      </c>
      <c r="I2190" s="65" t="str">
        <f t="shared" si="75"/>
        <v>0.00</v>
      </c>
    </row>
    <row r="2191" spans="7:9">
      <c r="G2191" t="str">
        <f t="shared" si="74"/>
        <v>Y</v>
      </c>
      <c r="I2191" s="65" t="str">
        <f t="shared" si="75"/>
        <v>0.00</v>
      </c>
    </row>
    <row r="2192" spans="7:9">
      <c r="G2192" t="str">
        <f t="shared" si="74"/>
        <v>Y</v>
      </c>
      <c r="I2192" s="65" t="str">
        <f t="shared" si="75"/>
        <v>0.00</v>
      </c>
    </row>
    <row r="2193" spans="7:9">
      <c r="G2193" t="str">
        <f t="shared" si="74"/>
        <v>Y</v>
      </c>
      <c r="I2193" s="65" t="str">
        <f t="shared" si="75"/>
        <v>0.00</v>
      </c>
    </row>
    <row r="2194" spans="7:9">
      <c r="G2194" t="str">
        <f t="shared" si="74"/>
        <v>Y</v>
      </c>
      <c r="I2194" s="65" t="str">
        <f t="shared" si="75"/>
        <v>0.00</v>
      </c>
    </row>
    <row r="2195" spans="7:9">
      <c r="G2195" t="str">
        <f t="shared" si="74"/>
        <v>Y</v>
      </c>
      <c r="I2195" s="65" t="str">
        <f t="shared" si="75"/>
        <v>0.00</v>
      </c>
    </row>
    <row r="2196" spans="7:9">
      <c r="G2196" t="str">
        <f t="shared" si="74"/>
        <v>Y</v>
      </c>
      <c r="I2196" s="65" t="str">
        <f t="shared" si="75"/>
        <v>0.00</v>
      </c>
    </row>
    <row r="2197" spans="7:9">
      <c r="G2197" t="str">
        <f t="shared" ref="G2197:G2260" si="76">IF(A2210=E2199,"Y","")</f>
        <v>Y</v>
      </c>
      <c r="I2197" s="65" t="str">
        <f t="shared" ref="I2197:I2260" si="77">IF(G2197="Y","0.00",B2210)</f>
        <v>0.00</v>
      </c>
    </row>
    <row r="2198" spans="7:9">
      <c r="G2198" t="str">
        <f t="shared" si="76"/>
        <v>Y</v>
      </c>
      <c r="I2198" s="65" t="str">
        <f t="shared" si="77"/>
        <v>0.00</v>
      </c>
    </row>
    <row r="2199" spans="7:9">
      <c r="G2199" t="str">
        <f t="shared" si="76"/>
        <v>Y</v>
      </c>
      <c r="I2199" s="65" t="str">
        <f t="shared" si="77"/>
        <v>0.00</v>
      </c>
    </row>
    <row r="2200" spans="7:9">
      <c r="G2200" t="str">
        <f t="shared" si="76"/>
        <v>Y</v>
      </c>
      <c r="I2200" s="65" t="str">
        <f t="shared" si="77"/>
        <v>0.00</v>
      </c>
    </row>
    <row r="2201" spans="7:9">
      <c r="G2201" t="str">
        <f t="shared" si="76"/>
        <v>Y</v>
      </c>
      <c r="I2201" s="65" t="str">
        <f t="shared" si="77"/>
        <v>0.00</v>
      </c>
    </row>
    <row r="2202" spans="7:9">
      <c r="G2202" t="str">
        <f t="shared" si="76"/>
        <v>Y</v>
      </c>
      <c r="I2202" s="65" t="str">
        <f t="shared" si="77"/>
        <v>0.00</v>
      </c>
    </row>
    <row r="2203" spans="7:9">
      <c r="G2203" t="str">
        <f t="shared" si="76"/>
        <v>Y</v>
      </c>
      <c r="I2203" s="65" t="str">
        <f t="shared" si="77"/>
        <v>0.00</v>
      </c>
    </row>
    <row r="2204" spans="7:9">
      <c r="G2204" t="str">
        <f t="shared" si="76"/>
        <v>Y</v>
      </c>
      <c r="I2204" s="65" t="str">
        <f t="shared" si="77"/>
        <v>0.00</v>
      </c>
    </row>
    <row r="2205" spans="7:9">
      <c r="G2205" t="str">
        <f t="shared" si="76"/>
        <v>Y</v>
      </c>
      <c r="I2205" s="65" t="str">
        <f t="shared" si="77"/>
        <v>0.00</v>
      </c>
    </row>
    <row r="2206" spans="7:9">
      <c r="G2206" t="str">
        <f t="shared" si="76"/>
        <v>Y</v>
      </c>
      <c r="I2206" s="65" t="str">
        <f t="shared" si="77"/>
        <v>0.00</v>
      </c>
    </row>
    <row r="2207" spans="7:9">
      <c r="G2207" t="str">
        <f t="shared" si="76"/>
        <v>Y</v>
      </c>
      <c r="I2207" s="65" t="str">
        <f t="shared" si="77"/>
        <v>0.00</v>
      </c>
    </row>
    <row r="2208" spans="7:9">
      <c r="G2208" t="str">
        <f t="shared" si="76"/>
        <v>Y</v>
      </c>
      <c r="I2208" s="65" t="str">
        <f t="shared" si="77"/>
        <v>0.00</v>
      </c>
    </row>
    <row r="2209" spans="7:9">
      <c r="G2209" t="str">
        <f t="shared" si="76"/>
        <v>Y</v>
      </c>
      <c r="I2209" s="65" t="str">
        <f t="shared" si="77"/>
        <v>0.00</v>
      </c>
    </row>
    <row r="2210" spans="7:9">
      <c r="G2210" t="str">
        <f t="shared" si="76"/>
        <v>Y</v>
      </c>
      <c r="I2210" s="65" t="str">
        <f t="shared" si="77"/>
        <v>0.00</v>
      </c>
    </row>
    <row r="2211" spans="7:9">
      <c r="G2211" t="str">
        <f t="shared" si="76"/>
        <v>Y</v>
      </c>
      <c r="I2211" s="65" t="str">
        <f t="shared" si="77"/>
        <v>0.00</v>
      </c>
    </row>
    <row r="2212" spans="7:9">
      <c r="G2212" t="str">
        <f t="shared" si="76"/>
        <v>Y</v>
      </c>
      <c r="I2212" s="65" t="str">
        <f t="shared" si="77"/>
        <v>0.00</v>
      </c>
    </row>
    <row r="2213" spans="7:9">
      <c r="G2213" t="str">
        <f t="shared" si="76"/>
        <v>Y</v>
      </c>
      <c r="I2213" s="65" t="str">
        <f t="shared" si="77"/>
        <v>0.00</v>
      </c>
    </row>
    <row r="2214" spans="7:9">
      <c r="G2214" t="str">
        <f t="shared" si="76"/>
        <v>Y</v>
      </c>
      <c r="I2214" s="65" t="str">
        <f t="shared" si="77"/>
        <v>0.00</v>
      </c>
    </row>
    <row r="2215" spans="7:9">
      <c r="G2215" t="str">
        <f t="shared" si="76"/>
        <v>Y</v>
      </c>
      <c r="I2215" s="65" t="str">
        <f t="shared" si="77"/>
        <v>0.00</v>
      </c>
    </row>
    <row r="2216" spans="7:9">
      <c r="G2216" t="str">
        <f t="shared" si="76"/>
        <v>Y</v>
      </c>
      <c r="I2216" s="65" t="str">
        <f t="shared" si="77"/>
        <v>0.00</v>
      </c>
    </row>
    <row r="2217" spans="7:9">
      <c r="G2217" t="str">
        <f t="shared" si="76"/>
        <v>Y</v>
      </c>
      <c r="I2217" s="65" t="str">
        <f t="shared" si="77"/>
        <v>0.00</v>
      </c>
    </row>
    <row r="2218" spans="7:9">
      <c r="G2218" t="str">
        <f t="shared" si="76"/>
        <v>Y</v>
      </c>
      <c r="I2218" s="65" t="str">
        <f t="shared" si="77"/>
        <v>0.00</v>
      </c>
    </row>
    <row r="2219" spans="7:9">
      <c r="G2219" t="str">
        <f t="shared" si="76"/>
        <v>Y</v>
      </c>
      <c r="I2219" s="65" t="str">
        <f t="shared" si="77"/>
        <v>0.00</v>
      </c>
    </row>
    <row r="2220" spans="7:9">
      <c r="G2220" t="str">
        <f t="shared" si="76"/>
        <v>Y</v>
      </c>
      <c r="I2220" s="65" t="str">
        <f t="shared" si="77"/>
        <v>0.00</v>
      </c>
    </row>
    <row r="2221" spans="7:9">
      <c r="G2221" t="str">
        <f t="shared" si="76"/>
        <v>Y</v>
      </c>
      <c r="I2221" s="65" t="str">
        <f t="shared" si="77"/>
        <v>0.00</v>
      </c>
    </row>
    <row r="2222" spans="7:9">
      <c r="G2222" t="str">
        <f t="shared" si="76"/>
        <v>Y</v>
      </c>
      <c r="I2222" s="65" t="str">
        <f t="shared" si="77"/>
        <v>0.00</v>
      </c>
    </row>
    <row r="2223" spans="7:9">
      <c r="G2223" t="str">
        <f t="shared" si="76"/>
        <v>Y</v>
      </c>
      <c r="I2223" s="65" t="str">
        <f t="shared" si="77"/>
        <v>0.00</v>
      </c>
    </row>
    <row r="2224" spans="7:9">
      <c r="G2224" t="str">
        <f t="shared" si="76"/>
        <v>Y</v>
      </c>
      <c r="I2224" s="65" t="str">
        <f t="shared" si="77"/>
        <v>0.00</v>
      </c>
    </row>
    <row r="2225" spans="7:9">
      <c r="G2225" t="str">
        <f t="shared" si="76"/>
        <v>Y</v>
      </c>
      <c r="I2225" s="65" t="str">
        <f t="shared" si="77"/>
        <v>0.00</v>
      </c>
    </row>
    <row r="2226" spans="7:9">
      <c r="G2226" t="str">
        <f t="shared" si="76"/>
        <v>Y</v>
      </c>
      <c r="I2226" s="65" t="str">
        <f t="shared" si="77"/>
        <v>0.00</v>
      </c>
    </row>
    <row r="2227" spans="7:9">
      <c r="G2227" t="str">
        <f t="shared" si="76"/>
        <v>Y</v>
      </c>
      <c r="I2227" s="65" t="str">
        <f t="shared" si="77"/>
        <v>0.00</v>
      </c>
    </row>
    <row r="2228" spans="7:9">
      <c r="G2228" t="str">
        <f t="shared" si="76"/>
        <v>Y</v>
      </c>
      <c r="I2228" s="65" t="str">
        <f t="shared" si="77"/>
        <v>0.00</v>
      </c>
    </row>
    <row r="2229" spans="7:9">
      <c r="G2229" t="str">
        <f t="shared" si="76"/>
        <v>Y</v>
      </c>
      <c r="I2229" s="65" t="str">
        <f t="shared" si="77"/>
        <v>0.00</v>
      </c>
    </row>
    <row r="2230" spans="7:9">
      <c r="G2230" t="str">
        <f t="shared" si="76"/>
        <v>Y</v>
      </c>
      <c r="I2230" s="65" t="str">
        <f t="shared" si="77"/>
        <v>0.00</v>
      </c>
    </row>
    <row r="2231" spans="7:9">
      <c r="G2231" t="str">
        <f t="shared" si="76"/>
        <v>Y</v>
      </c>
      <c r="I2231" s="65" t="str">
        <f t="shared" si="77"/>
        <v>0.00</v>
      </c>
    </row>
    <row r="2232" spans="7:9">
      <c r="G2232" t="str">
        <f t="shared" si="76"/>
        <v>Y</v>
      </c>
      <c r="I2232" s="65" t="str">
        <f t="shared" si="77"/>
        <v>0.00</v>
      </c>
    </row>
    <row r="2233" spans="7:9">
      <c r="G2233" t="str">
        <f t="shared" si="76"/>
        <v>Y</v>
      </c>
      <c r="I2233" s="65" t="str">
        <f t="shared" si="77"/>
        <v>0.00</v>
      </c>
    </row>
    <row r="2234" spans="7:9">
      <c r="G2234" t="str">
        <f t="shared" si="76"/>
        <v>Y</v>
      </c>
      <c r="I2234" s="65" t="str">
        <f t="shared" si="77"/>
        <v>0.00</v>
      </c>
    </row>
    <row r="2235" spans="7:9">
      <c r="G2235" t="str">
        <f t="shared" si="76"/>
        <v>Y</v>
      </c>
      <c r="I2235" s="65" t="str">
        <f t="shared" si="77"/>
        <v>0.00</v>
      </c>
    </row>
    <row r="2236" spans="7:9">
      <c r="G2236" t="str">
        <f t="shared" si="76"/>
        <v>Y</v>
      </c>
      <c r="I2236" s="65" t="str">
        <f t="shared" si="77"/>
        <v>0.00</v>
      </c>
    </row>
    <row r="2237" spans="7:9">
      <c r="G2237" t="str">
        <f t="shared" si="76"/>
        <v>Y</v>
      </c>
      <c r="I2237" s="65" t="str">
        <f t="shared" si="77"/>
        <v>0.00</v>
      </c>
    </row>
    <row r="2238" spans="7:9">
      <c r="G2238" t="str">
        <f t="shared" si="76"/>
        <v>Y</v>
      </c>
      <c r="I2238" s="65" t="str">
        <f t="shared" si="77"/>
        <v>0.00</v>
      </c>
    </row>
    <row r="2239" spans="7:9">
      <c r="G2239" t="str">
        <f t="shared" si="76"/>
        <v>Y</v>
      </c>
      <c r="I2239" s="65" t="str">
        <f t="shared" si="77"/>
        <v>0.00</v>
      </c>
    </row>
    <row r="2240" spans="7:9">
      <c r="G2240" t="str">
        <f t="shared" si="76"/>
        <v>Y</v>
      </c>
      <c r="I2240" s="65" t="str">
        <f t="shared" si="77"/>
        <v>0.00</v>
      </c>
    </row>
    <row r="2241" spans="7:9">
      <c r="G2241" t="str">
        <f t="shared" si="76"/>
        <v>Y</v>
      </c>
      <c r="I2241" s="65" t="str">
        <f t="shared" si="77"/>
        <v>0.00</v>
      </c>
    </row>
    <row r="2242" spans="7:9">
      <c r="G2242" t="str">
        <f t="shared" si="76"/>
        <v>Y</v>
      </c>
      <c r="I2242" s="65" t="str">
        <f t="shared" si="77"/>
        <v>0.00</v>
      </c>
    </row>
    <row r="2243" spans="7:9">
      <c r="G2243" t="str">
        <f t="shared" si="76"/>
        <v>Y</v>
      </c>
      <c r="I2243" s="65" t="str">
        <f t="shared" si="77"/>
        <v>0.00</v>
      </c>
    </row>
    <row r="2244" spans="7:9">
      <c r="G2244" t="str">
        <f t="shared" si="76"/>
        <v>Y</v>
      </c>
      <c r="I2244" s="65" t="str">
        <f t="shared" si="77"/>
        <v>0.00</v>
      </c>
    </row>
    <row r="2245" spans="7:9">
      <c r="G2245" t="str">
        <f t="shared" si="76"/>
        <v>Y</v>
      </c>
      <c r="I2245" s="65" t="str">
        <f t="shared" si="77"/>
        <v>0.00</v>
      </c>
    </row>
    <row r="2246" spans="7:9">
      <c r="G2246" t="str">
        <f t="shared" si="76"/>
        <v>Y</v>
      </c>
      <c r="I2246" s="65" t="str">
        <f t="shared" si="77"/>
        <v>0.00</v>
      </c>
    </row>
    <row r="2247" spans="7:9">
      <c r="G2247" t="str">
        <f t="shared" si="76"/>
        <v>Y</v>
      </c>
      <c r="I2247" s="65" t="str">
        <f t="shared" si="77"/>
        <v>0.00</v>
      </c>
    </row>
    <row r="2248" spans="7:9">
      <c r="G2248" t="str">
        <f t="shared" si="76"/>
        <v>Y</v>
      </c>
      <c r="I2248" s="65" t="str">
        <f t="shared" si="77"/>
        <v>0.00</v>
      </c>
    </row>
    <row r="2249" spans="7:9">
      <c r="G2249" t="str">
        <f t="shared" si="76"/>
        <v>Y</v>
      </c>
      <c r="I2249" s="65" t="str">
        <f t="shared" si="77"/>
        <v>0.00</v>
      </c>
    </row>
    <row r="2250" spans="7:9">
      <c r="G2250" t="str">
        <f t="shared" si="76"/>
        <v>Y</v>
      </c>
      <c r="I2250" s="65" t="str">
        <f t="shared" si="77"/>
        <v>0.00</v>
      </c>
    </row>
    <row r="2251" spans="7:9">
      <c r="G2251" t="str">
        <f t="shared" si="76"/>
        <v>Y</v>
      </c>
      <c r="I2251" s="65" t="str">
        <f t="shared" si="77"/>
        <v>0.00</v>
      </c>
    </row>
    <row r="2252" spans="7:9">
      <c r="G2252" t="str">
        <f t="shared" si="76"/>
        <v>Y</v>
      </c>
      <c r="I2252" s="65" t="str">
        <f t="shared" si="77"/>
        <v>0.00</v>
      </c>
    </row>
    <row r="2253" spans="7:9">
      <c r="G2253" t="str">
        <f t="shared" si="76"/>
        <v>Y</v>
      </c>
      <c r="I2253" s="65" t="str">
        <f t="shared" si="77"/>
        <v>0.00</v>
      </c>
    </row>
    <row r="2254" spans="7:9">
      <c r="G2254" t="str">
        <f t="shared" si="76"/>
        <v>Y</v>
      </c>
      <c r="I2254" s="65" t="str">
        <f t="shared" si="77"/>
        <v>0.00</v>
      </c>
    </row>
    <row r="2255" spans="7:9">
      <c r="G2255" t="str">
        <f t="shared" si="76"/>
        <v>Y</v>
      </c>
      <c r="I2255" s="65" t="str">
        <f t="shared" si="77"/>
        <v>0.00</v>
      </c>
    </row>
    <row r="2256" spans="7:9">
      <c r="G2256" t="str">
        <f t="shared" si="76"/>
        <v>Y</v>
      </c>
      <c r="I2256" s="65" t="str">
        <f t="shared" si="77"/>
        <v>0.00</v>
      </c>
    </row>
    <row r="2257" spans="7:9">
      <c r="G2257" t="str">
        <f t="shared" si="76"/>
        <v>Y</v>
      </c>
      <c r="I2257" s="65" t="str">
        <f t="shared" si="77"/>
        <v>0.00</v>
      </c>
    </row>
    <row r="2258" spans="7:9">
      <c r="G2258" t="str">
        <f t="shared" si="76"/>
        <v>Y</v>
      </c>
      <c r="I2258" s="65" t="str">
        <f t="shared" si="77"/>
        <v>0.00</v>
      </c>
    </row>
    <row r="2259" spans="7:9">
      <c r="G2259" t="str">
        <f t="shared" si="76"/>
        <v>Y</v>
      </c>
      <c r="I2259" s="65" t="str">
        <f t="shared" si="77"/>
        <v>0.00</v>
      </c>
    </row>
    <row r="2260" spans="7:9">
      <c r="G2260" t="str">
        <f t="shared" si="76"/>
        <v>Y</v>
      </c>
      <c r="I2260" s="65" t="str">
        <f t="shared" si="77"/>
        <v>0.00</v>
      </c>
    </row>
    <row r="2261" spans="7:9">
      <c r="G2261" t="str">
        <f t="shared" ref="G2261:G2324" si="78">IF(A2274=E2263,"Y","")</f>
        <v>Y</v>
      </c>
      <c r="I2261" s="65" t="str">
        <f t="shared" ref="I2261:I2324" si="79">IF(G2261="Y","0.00",B2274)</f>
        <v>0.00</v>
      </c>
    </row>
    <row r="2262" spans="7:9">
      <c r="G2262" t="str">
        <f t="shared" si="78"/>
        <v>Y</v>
      </c>
      <c r="I2262" s="65" t="str">
        <f t="shared" si="79"/>
        <v>0.00</v>
      </c>
    </row>
    <row r="2263" spans="7:9">
      <c r="G2263" t="str">
        <f t="shared" si="78"/>
        <v>Y</v>
      </c>
      <c r="I2263" s="65" t="str">
        <f t="shared" si="79"/>
        <v>0.00</v>
      </c>
    </row>
    <row r="2264" spans="7:9">
      <c r="G2264" t="str">
        <f t="shared" si="78"/>
        <v>Y</v>
      </c>
      <c r="I2264" s="65" t="str">
        <f t="shared" si="79"/>
        <v>0.00</v>
      </c>
    </row>
    <row r="2265" spans="7:9">
      <c r="G2265" t="str">
        <f t="shared" si="78"/>
        <v>Y</v>
      </c>
      <c r="I2265" s="65" t="str">
        <f t="shared" si="79"/>
        <v>0.00</v>
      </c>
    </row>
    <row r="2266" spans="7:9">
      <c r="G2266" t="str">
        <f t="shared" si="78"/>
        <v>Y</v>
      </c>
      <c r="I2266" s="65" t="str">
        <f t="shared" si="79"/>
        <v>0.00</v>
      </c>
    </row>
    <row r="2267" spans="7:9">
      <c r="G2267" t="str">
        <f t="shared" si="78"/>
        <v>Y</v>
      </c>
      <c r="I2267" s="65" t="str">
        <f t="shared" si="79"/>
        <v>0.00</v>
      </c>
    </row>
    <row r="2268" spans="7:9">
      <c r="G2268" t="str">
        <f t="shared" si="78"/>
        <v>Y</v>
      </c>
      <c r="I2268" s="65" t="str">
        <f t="shared" si="79"/>
        <v>0.00</v>
      </c>
    </row>
    <row r="2269" spans="7:9">
      <c r="G2269" t="str">
        <f t="shared" si="78"/>
        <v>Y</v>
      </c>
      <c r="I2269" s="65" t="str">
        <f t="shared" si="79"/>
        <v>0.00</v>
      </c>
    </row>
    <row r="2270" spans="7:9">
      <c r="G2270" t="str">
        <f t="shared" si="78"/>
        <v>Y</v>
      </c>
      <c r="I2270" s="65" t="str">
        <f t="shared" si="79"/>
        <v>0.00</v>
      </c>
    </row>
    <row r="2271" spans="7:9">
      <c r="G2271" t="str">
        <f t="shared" si="78"/>
        <v>Y</v>
      </c>
      <c r="I2271" s="65" t="str">
        <f t="shared" si="79"/>
        <v>0.00</v>
      </c>
    </row>
    <row r="2272" spans="7:9">
      <c r="G2272" t="str">
        <f t="shared" si="78"/>
        <v>Y</v>
      </c>
      <c r="I2272" s="65" t="str">
        <f t="shared" si="79"/>
        <v>0.00</v>
      </c>
    </row>
    <row r="2273" spans="7:9">
      <c r="G2273" t="str">
        <f t="shared" si="78"/>
        <v>Y</v>
      </c>
      <c r="I2273" s="65" t="str">
        <f t="shared" si="79"/>
        <v>0.00</v>
      </c>
    </row>
    <row r="2274" spans="7:9">
      <c r="G2274" t="str">
        <f t="shared" si="78"/>
        <v>Y</v>
      </c>
      <c r="I2274" s="65" t="str">
        <f t="shared" si="79"/>
        <v>0.00</v>
      </c>
    </row>
    <row r="2275" spans="7:9">
      <c r="G2275" t="str">
        <f t="shared" si="78"/>
        <v>Y</v>
      </c>
      <c r="I2275" s="65" t="str">
        <f t="shared" si="79"/>
        <v>0.00</v>
      </c>
    </row>
    <row r="2276" spans="7:9">
      <c r="G2276" t="str">
        <f t="shared" si="78"/>
        <v>Y</v>
      </c>
      <c r="I2276" s="65" t="str">
        <f t="shared" si="79"/>
        <v>0.00</v>
      </c>
    </row>
    <row r="2277" spans="7:9">
      <c r="G2277" t="str">
        <f t="shared" si="78"/>
        <v>Y</v>
      </c>
      <c r="I2277" s="65" t="str">
        <f t="shared" si="79"/>
        <v>0.00</v>
      </c>
    </row>
    <row r="2278" spans="7:9">
      <c r="G2278" t="str">
        <f t="shared" si="78"/>
        <v>Y</v>
      </c>
      <c r="I2278" s="65" t="str">
        <f t="shared" si="79"/>
        <v>0.00</v>
      </c>
    </row>
    <row r="2279" spans="7:9">
      <c r="G2279" t="str">
        <f t="shared" si="78"/>
        <v>Y</v>
      </c>
      <c r="I2279" s="65" t="str">
        <f t="shared" si="79"/>
        <v>0.00</v>
      </c>
    </row>
    <row r="2280" spans="7:9">
      <c r="G2280" t="str">
        <f t="shared" si="78"/>
        <v>Y</v>
      </c>
      <c r="I2280" s="65" t="str">
        <f t="shared" si="79"/>
        <v>0.00</v>
      </c>
    </row>
    <row r="2281" spans="7:9">
      <c r="G2281" t="str">
        <f t="shared" si="78"/>
        <v>Y</v>
      </c>
      <c r="I2281" s="65" t="str">
        <f t="shared" si="79"/>
        <v>0.00</v>
      </c>
    </row>
    <row r="2282" spans="7:9">
      <c r="G2282" t="str">
        <f t="shared" si="78"/>
        <v>Y</v>
      </c>
      <c r="I2282" s="65" t="str">
        <f t="shared" si="79"/>
        <v>0.00</v>
      </c>
    </row>
    <row r="2283" spans="7:9">
      <c r="G2283" t="str">
        <f t="shared" si="78"/>
        <v>Y</v>
      </c>
      <c r="I2283" s="65" t="str">
        <f t="shared" si="79"/>
        <v>0.00</v>
      </c>
    </row>
    <row r="2284" spans="7:9">
      <c r="G2284" t="str">
        <f t="shared" si="78"/>
        <v>Y</v>
      </c>
      <c r="I2284" s="65" t="str">
        <f t="shared" si="79"/>
        <v>0.00</v>
      </c>
    </row>
    <row r="2285" spans="7:9">
      <c r="G2285" t="str">
        <f t="shared" si="78"/>
        <v>Y</v>
      </c>
      <c r="I2285" s="65" t="str">
        <f t="shared" si="79"/>
        <v>0.00</v>
      </c>
    </row>
    <row r="2286" spans="7:9">
      <c r="G2286" t="str">
        <f t="shared" si="78"/>
        <v>Y</v>
      </c>
      <c r="I2286" s="65" t="str">
        <f t="shared" si="79"/>
        <v>0.00</v>
      </c>
    </row>
    <row r="2287" spans="7:9">
      <c r="G2287" t="str">
        <f t="shared" si="78"/>
        <v>Y</v>
      </c>
      <c r="I2287" s="65" t="str">
        <f t="shared" si="79"/>
        <v>0.00</v>
      </c>
    </row>
    <row r="2288" spans="7:9">
      <c r="G2288" t="str">
        <f t="shared" si="78"/>
        <v>Y</v>
      </c>
      <c r="I2288" s="65" t="str">
        <f t="shared" si="79"/>
        <v>0.00</v>
      </c>
    </row>
    <row r="2289" spans="7:9">
      <c r="G2289" t="str">
        <f t="shared" si="78"/>
        <v>Y</v>
      </c>
      <c r="I2289" s="65" t="str">
        <f t="shared" si="79"/>
        <v>0.00</v>
      </c>
    </row>
    <row r="2290" spans="7:9">
      <c r="G2290" t="str">
        <f t="shared" si="78"/>
        <v>Y</v>
      </c>
      <c r="I2290" s="65" t="str">
        <f t="shared" si="79"/>
        <v>0.00</v>
      </c>
    </row>
    <row r="2291" spans="7:9">
      <c r="G2291" t="str">
        <f t="shared" si="78"/>
        <v>Y</v>
      </c>
      <c r="I2291" s="65" t="str">
        <f t="shared" si="79"/>
        <v>0.00</v>
      </c>
    </row>
    <row r="2292" spans="7:9">
      <c r="G2292" t="str">
        <f t="shared" si="78"/>
        <v>Y</v>
      </c>
      <c r="I2292" s="65" t="str">
        <f t="shared" si="79"/>
        <v>0.00</v>
      </c>
    </row>
    <row r="2293" spans="7:9">
      <c r="G2293" t="str">
        <f t="shared" si="78"/>
        <v>Y</v>
      </c>
      <c r="I2293" s="65" t="str">
        <f t="shared" si="79"/>
        <v>0.00</v>
      </c>
    </row>
    <row r="2294" spans="7:9">
      <c r="G2294" t="str">
        <f t="shared" si="78"/>
        <v>Y</v>
      </c>
      <c r="I2294" s="65" t="str">
        <f t="shared" si="79"/>
        <v>0.00</v>
      </c>
    </row>
    <row r="2295" spans="7:9">
      <c r="G2295" t="str">
        <f t="shared" si="78"/>
        <v>Y</v>
      </c>
      <c r="I2295" s="65" t="str">
        <f t="shared" si="79"/>
        <v>0.00</v>
      </c>
    </row>
    <row r="2296" spans="7:9">
      <c r="G2296" t="str">
        <f t="shared" si="78"/>
        <v>Y</v>
      </c>
      <c r="I2296" s="65" t="str">
        <f t="shared" si="79"/>
        <v>0.00</v>
      </c>
    </row>
    <row r="2297" spans="7:9">
      <c r="G2297" t="str">
        <f t="shared" si="78"/>
        <v>Y</v>
      </c>
      <c r="I2297" s="65" t="str">
        <f t="shared" si="79"/>
        <v>0.00</v>
      </c>
    </row>
    <row r="2298" spans="7:9">
      <c r="G2298" t="str">
        <f t="shared" si="78"/>
        <v>Y</v>
      </c>
      <c r="I2298" s="65" t="str">
        <f t="shared" si="79"/>
        <v>0.00</v>
      </c>
    </row>
    <row r="2299" spans="7:9">
      <c r="G2299" t="str">
        <f t="shared" si="78"/>
        <v>Y</v>
      </c>
      <c r="I2299" s="65" t="str">
        <f t="shared" si="79"/>
        <v>0.00</v>
      </c>
    </row>
    <row r="2300" spans="7:9">
      <c r="G2300" t="str">
        <f t="shared" si="78"/>
        <v>Y</v>
      </c>
      <c r="I2300" s="65" t="str">
        <f t="shared" si="79"/>
        <v>0.00</v>
      </c>
    </row>
    <row r="2301" spans="7:9">
      <c r="G2301" t="str">
        <f t="shared" si="78"/>
        <v>Y</v>
      </c>
      <c r="I2301" s="65" t="str">
        <f t="shared" si="79"/>
        <v>0.00</v>
      </c>
    </row>
    <row r="2302" spans="7:9">
      <c r="G2302" t="str">
        <f t="shared" si="78"/>
        <v>Y</v>
      </c>
      <c r="I2302" s="65" t="str">
        <f t="shared" si="79"/>
        <v>0.00</v>
      </c>
    </row>
    <row r="2303" spans="7:9">
      <c r="G2303" t="str">
        <f t="shared" si="78"/>
        <v>Y</v>
      </c>
      <c r="I2303" s="65" t="str">
        <f t="shared" si="79"/>
        <v>0.00</v>
      </c>
    </row>
    <row r="2304" spans="7:9">
      <c r="G2304" t="str">
        <f t="shared" si="78"/>
        <v>Y</v>
      </c>
      <c r="I2304" s="65" t="str">
        <f t="shared" si="79"/>
        <v>0.00</v>
      </c>
    </row>
    <row r="2305" spans="7:9">
      <c r="G2305" t="str">
        <f t="shared" si="78"/>
        <v>Y</v>
      </c>
      <c r="I2305" s="65" t="str">
        <f t="shared" si="79"/>
        <v>0.00</v>
      </c>
    </row>
    <row r="2306" spans="7:9">
      <c r="G2306" t="str">
        <f t="shared" si="78"/>
        <v>Y</v>
      </c>
      <c r="I2306" s="65" t="str">
        <f t="shared" si="79"/>
        <v>0.00</v>
      </c>
    </row>
    <row r="2307" spans="7:9">
      <c r="G2307" t="str">
        <f t="shared" si="78"/>
        <v>Y</v>
      </c>
      <c r="I2307" s="65" t="str">
        <f t="shared" si="79"/>
        <v>0.00</v>
      </c>
    </row>
    <row r="2308" spans="7:9">
      <c r="G2308" t="str">
        <f t="shared" si="78"/>
        <v>Y</v>
      </c>
      <c r="I2308" s="65" t="str">
        <f t="shared" si="79"/>
        <v>0.00</v>
      </c>
    </row>
    <row r="2309" spans="7:9">
      <c r="G2309" t="str">
        <f t="shared" si="78"/>
        <v>Y</v>
      </c>
      <c r="I2309" s="65" t="str">
        <f t="shared" si="79"/>
        <v>0.00</v>
      </c>
    </row>
    <row r="2310" spans="7:9">
      <c r="G2310" t="str">
        <f t="shared" si="78"/>
        <v>Y</v>
      </c>
      <c r="I2310" s="65" t="str">
        <f t="shared" si="79"/>
        <v>0.00</v>
      </c>
    </row>
    <row r="2311" spans="7:9">
      <c r="G2311" t="str">
        <f t="shared" si="78"/>
        <v>Y</v>
      </c>
      <c r="I2311" s="65" t="str">
        <f t="shared" si="79"/>
        <v>0.00</v>
      </c>
    </row>
    <row r="2312" spans="7:9">
      <c r="G2312" t="str">
        <f t="shared" si="78"/>
        <v>Y</v>
      </c>
      <c r="I2312" s="65" t="str">
        <f t="shared" si="79"/>
        <v>0.00</v>
      </c>
    </row>
    <row r="2313" spans="7:9">
      <c r="G2313" t="str">
        <f t="shared" si="78"/>
        <v>Y</v>
      </c>
      <c r="I2313" s="65" t="str">
        <f t="shared" si="79"/>
        <v>0.00</v>
      </c>
    </row>
    <row r="2314" spans="7:9">
      <c r="G2314" t="str">
        <f t="shared" si="78"/>
        <v>Y</v>
      </c>
      <c r="I2314" s="65" t="str">
        <f t="shared" si="79"/>
        <v>0.00</v>
      </c>
    </row>
    <row r="2315" spans="7:9">
      <c r="G2315" t="str">
        <f t="shared" si="78"/>
        <v>Y</v>
      </c>
      <c r="I2315" s="65" t="str">
        <f t="shared" si="79"/>
        <v>0.00</v>
      </c>
    </row>
    <row r="2316" spans="7:9">
      <c r="G2316" t="str">
        <f t="shared" si="78"/>
        <v>Y</v>
      </c>
      <c r="I2316" s="65" t="str">
        <f t="shared" si="79"/>
        <v>0.00</v>
      </c>
    </row>
    <row r="2317" spans="7:9">
      <c r="G2317" t="str">
        <f t="shared" si="78"/>
        <v>Y</v>
      </c>
      <c r="I2317" s="65" t="str">
        <f t="shared" si="79"/>
        <v>0.00</v>
      </c>
    </row>
    <row r="2318" spans="7:9">
      <c r="G2318" t="str">
        <f t="shared" si="78"/>
        <v>Y</v>
      </c>
      <c r="I2318" s="65" t="str">
        <f t="shared" si="79"/>
        <v>0.00</v>
      </c>
    </row>
    <row r="2319" spans="7:9">
      <c r="G2319" t="str">
        <f t="shared" si="78"/>
        <v>Y</v>
      </c>
      <c r="I2319" s="65" t="str">
        <f t="shared" si="79"/>
        <v>0.00</v>
      </c>
    </row>
    <row r="2320" spans="7:9">
      <c r="G2320" t="str">
        <f t="shared" si="78"/>
        <v>Y</v>
      </c>
      <c r="I2320" s="65" t="str">
        <f t="shared" si="79"/>
        <v>0.00</v>
      </c>
    </row>
    <row r="2321" spans="7:9">
      <c r="G2321" t="str">
        <f t="shared" si="78"/>
        <v>Y</v>
      </c>
      <c r="I2321" s="65" t="str">
        <f t="shared" si="79"/>
        <v>0.00</v>
      </c>
    </row>
    <row r="2322" spans="7:9">
      <c r="G2322" t="str">
        <f t="shared" si="78"/>
        <v>Y</v>
      </c>
      <c r="I2322" s="65" t="str">
        <f t="shared" si="79"/>
        <v>0.00</v>
      </c>
    </row>
    <row r="2323" spans="7:9">
      <c r="G2323" t="str">
        <f t="shared" si="78"/>
        <v>Y</v>
      </c>
      <c r="I2323" s="65" t="str">
        <f t="shared" si="79"/>
        <v>0.00</v>
      </c>
    </row>
    <row r="2324" spans="7:9">
      <c r="G2324" t="str">
        <f t="shared" si="78"/>
        <v>Y</v>
      </c>
      <c r="I2324" s="65" t="str">
        <f t="shared" si="79"/>
        <v>0.00</v>
      </c>
    </row>
    <row r="2325" spans="7:9">
      <c r="G2325" t="str">
        <f t="shared" ref="G2325:G2388" si="80">IF(A2338=E2327,"Y","")</f>
        <v>Y</v>
      </c>
      <c r="I2325" s="65" t="str">
        <f t="shared" ref="I2325:I2388" si="81">IF(G2325="Y","0.00",B2338)</f>
        <v>0.00</v>
      </c>
    </row>
    <row r="2326" spans="7:9">
      <c r="G2326" t="str">
        <f t="shared" si="80"/>
        <v>Y</v>
      </c>
      <c r="I2326" s="65" t="str">
        <f t="shared" si="81"/>
        <v>0.00</v>
      </c>
    </row>
    <row r="2327" spans="7:9">
      <c r="G2327" t="str">
        <f t="shared" si="80"/>
        <v>Y</v>
      </c>
      <c r="I2327" s="65" t="str">
        <f t="shared" si="81"/>
        <v>0.00</v>
      </c>
    </row>
    <row r="2328" spans="7:9">
      <c r="G2328" t="str">
        <f t="shared" si="80"/>
        <v>Y</v>
      </c>
      <c r="I2328" s="65" t="str">
        <f t="shared" si="81"/>
        <v>0.00</v>
      </c>
    </row>
    <row r="2329" spans="7:9">
      <c r="G2329" t="str">
        <f t="shared" si="80"/>
        <v>Y</v>
      </c>
      <c r="I2329" s="65" t="str">
        <f t="shared" si="81"/>
        <v>0.00</v>
      </c>
    </row>
    <row r="2330" spans="7:9">
      <c r="G2330" t="str">
        <f t="shared" si="80"/>
        <v>Y</v>
      </c>
      <c r="I2330" s="65" t="str">
        <f t="shared" si="81"/>
        <v>0.00</v>
      </c>
    </row>
    <row r="2331" spans="7:9">
      <c r="G2331" t="str">
        <f t="shared" si="80"/>
        <v>Y</v>
      </c>
      <c r="I2331" s="65" t="str">
        <f t="shared" si="81"/>
        <v>0.00</v>
      </c>
    </row>
    <row r="2332" spans="7:9">
      <c r="G2332" t="str">
        <f t="shared" si="80"/>
        <v>Y</v>
      </c>
      <c r="I2332" s="65" t="str">
        <f t="shared" si="81"/>
        <v>0.00</v>
      </c>
    </row>
    <row r="2333" spans="7:9">
      <c r="G2333" t="str">
        <f t="shared" si="80"/>
        <v>Y</v>
      </c>
      <c r="I2333" s="65" t="str">
        <f t="shared" si="81"/>
        <v>0.00</v>
      </c>
    </row>
    <row r="2334" spans="7:9">
      <c r="G2334" t="str">
        <f t="shared" si="80"/>
        <v>Y</v>
      </c>
      <c r="I2334" s="65" t="str">
        <f t="shared" si="81"/>
        <v>0.00</v>
      </c>
    </row>
    <row r="2335" spans="7:9">
      <c r="G2335" t="str">
        <f t="shared" si="80"/>
        <v>Y</v>
      </c>
      <c r="I2335" s="65" t="str">
        <f t="shared" si="81"/>
        <v>0.00</v>
      </c>
    </row>
    <row r="2336" spans="7:9">
      <c r="G2336" t="str">
        <f t="shared" si="80"/>
        <v>Y</v>
      </c>
      <c r="I2336" s="65" t="str">
        <f t="shared" si="81"/>
        <v>0.00</v>
      </c>
    </row>
    <row r="2337" spans="7:9">
      <c r="G2337" t="str">
        <f t="shared" si="80"/>
        <v>Y</v>
      </c>
      <c r="I2337" s="65" t="str">
        <f t="shared" si="81"/>
        <v>0.00</v>
      </c>
    </row>
    <row r="2338" spans="7:9">
      <c r="G2338" t="str">
        <f t="shared" si="80"/>
        <v>Y</v>
      </c>
      <c r="I2338" s="65" t="str">
        <f t="shared" si="81"/>
        <v>0.00</v>
      </c>
    </row>
    <row r="2339" spans="7:9">
      <c r="G2339" t="str">
        <f t="shared" si="80"/>
        <v>Y</v>
      </c>
      <c r="I2339" s="65" t="str">
        <f t="shared" si="81"/>
        <v>0.00</v>
      </c>
    </row>
    <row r="2340" spans="7:9">
      <c r="G2340" t="str">
        <f t="shared" si="80"/>
        <v>Y</v>
      </c>
      <c r="I2340" s="65" t="str">
        <f t="shared" si="81"/>
        <v>0.00</v>
      </c>
    </row>
    <row r="2341" spans="7:9">
      <c r="G2341" t="str">
        <f t="shared" si="80"/>
        <v>Y</v>
      </c>
      <c r="I2341" s="65" t="str">
        <f t="shared" si="81"/>
        <v>0.00</v>
      </c>
    </row>
    <row r="2342" spans="7:9">
      <c r="G2342" t="str">
        <f t="shared" si="80"/>
        <v>Y</v>
      </c>
      <c r="I2342" s="65" t="str">
        <f t="shared" si="81"/>
        <v>0.00</v>
      </c>
    </row>
    <row r="2343" spans="7:9">
      <c r="G2343" t="str">
        <f t="shared" si="80"/>
        <v>Y</v>
      </c>
      <c r="I2343" s="65" t="str">
        <f t="shared" si="81"/>
        <v>0.00</v>
      </c>
    </row>
    <row r="2344" spans="7:9">
      <c r="G2344" t="str">
        <f t="shared" si="80"/>
        <v>Y</v>
      </c>
      <c r="I2344" s="65" t="str">
        <f t="shared" si="81"/>
        <v>0.00</v>
      </c>
    </row>
    <row r="2345" spans="7:9">
      <c r="G2345" t="str">
        <f t="shared" si="80"/>
        <v>Y</v>
      </c>
      <c r="I2345" s="65" t="str">
        <f t="shared" si="81"/>
        <v>0.00</v>
      </c>
    </row>
    <row r="2346" spans="7:9">
      <c r="G2346" t="str">
        <f t="shared" si="80"/>
        <v>Y</v>
      </c>
      <c r="I2346" s="65" t="str">
        <f t="shared" si="81"/>
        <v>0.00</v>
      </c>
    </row>
    <row r="2347" spans="7:9">
      <c r="G2347" t="str">
        <f t="shared" si="80"/>
        <v>Y</v>
      </c>
      <c r="I2347" s="65" t="str">
        <f t="shared" si="81"/>
        <v>0.00</v>
      </c>
    </row>
    <row r="2348" spans="7:9">
      <c r="G2348" t="str">
        <f t="shared" si="80"/>
        <v>Y</v>
      </c>
      <c r="I2348" s="65" t="str">
        <f t="shared" si="81"/>
        <v>0.00</v>
      </c>
    </row>
    <row r="2349" spans="7:9">
      <c r="G2349" t="str">
        <f t="shared" si="80"/>
        <v>Y</v>
      </c>
      <c r="I2349" s="65" t="str">
        <f t="shared" si="81"/>
        <v>0.00</v>
      </c>
    </row>
    <row r="2350" spans="7:9">
      <c r="G2350" t="str">
        <f t="shared" si="80"/>
        <v>Y</v>
      </c>
      <c r="I2350" s="65" t="str">
        <f t="shared" si="81"/>
        <v>0.00</v>
      </c>
    </row>
    <row r="2351" spans="7:9">
      <c r="G2351" t="str">
        <f t="shared" si="80"/>
        <v>Y</v>
      </c>
      <c r="I2351" s="65" t="str">
        <f t="shared" si="81"/>
        <v>0.00</v>
      </c>
    </row>
    <row r="2352" spans="7:9">
      <c r="G2352" t="str">
        <f t="shared" si="80"/>
        <v>Y</v>
      </c>
      <c r="I2352" s="65" t="str">
        <f t="shared" si="81"/>
        <v>0.00</v>
      </c>
    </row>
    <row r="2353" spans="7:9">
      <c r="G2353" t="str">
        <f t="shared" si="80"/>
        <v>Y</v>
      </c>
      <c r="I2353" s="65" t="str">
        <f t="shared" si="81"/>
        <v>0.00</v>
      </c>
    </row>
    <row r="2354" spans="7:9">
      <c r="G2354" t="str">
        <f t="shared" si="80"/>
        <v>Y</v>
      </c>
      <c r="I2354" s="65" t="str">
        <f t="shared" si="81"/>
        <v>0.00</v>
      </c>
    </row>
    <row r="2355" spans="7:9">
      <c r="G2355" t="str">
        <f t="shared" si="80"/>
        <v>Y</v>
      </c>
      <c r="I2355" s="65" t="str">
        <f t="shared" si="81"/>
        <v>0.00</v>
      </c>
    </row>
    <row r="2356" spans="7:9">
      <c r="G2356" t="str">
        <f t="shared" si="80"/>
        <v>Y</v>
      </c>
      <c r="I2356" s="65" t="str">
        <f t="shared" si="81"/>
        <v>0.00</v>
      </c>
    </row>
    <row r="2357" spans="7:9">
      <c r="G2357" t="str">
        <f t="shared" si="80"/>
        <v>Y</v>
      </c>
      <c r="I2357" s="65" t="str">
        <f t="shared" si="81"/>
        <v>0.00</v>
      </c>
    </row>
    <row r="2358" spans="7:9">
      <c r="G2358" t="str">
        <f t="shared" si="80"/>
        <v>Y</v>
      </c>
      <c r="I2358" s="65" t="str">
        <f t="shared" si="81"/>
        <v>0.00</v>
      </c>
    </row>
    <row r="2359" spans="7:9">
      <c r="G2359" t="str">
        <f t="shared" si="80"/>
        <v>Y</v>
      </c>
      <c r="I2359" s="65" t="str">
        <f t="shared" si="81"/>
        <v>0.00</v>
      </c>
    </row>
    <row r="2360" spans="7:9">
      <c r="G2360" t="str">
        <f t="shared" si="80"/>
        <v>Y</v>
      </c>
      <c r="I2360" s="65" t="str">
        <f t="shared" si="81"/>
        <v>0.00</v>
      </c>
    </row>
    <row r="2361" spans="7:9">
      <c r="G2361" t="str">
        <f t="shared" si="80"/>
        <v>Y</v>
      </c>
      <c r="I2361" s="65" t="str">
        <f t="shared" si="81"/>
        <v>0.00</v>
      </c>
    </row>
    <row r="2362" spans="7:9">
      <c r="G2362" t="str">
        <f t="shared" si="80"/>
        <v>Y</v>
      </c>
      <c r="I2362" s="65" t="str">
        <f t="shared" si="81"/>
        <v>0.00</v>
      </c>
    </row>
    <row r="2363" spans="7:9">
      <c r="G2363" t="str">
        <f t="shared" si="80"/>
        <v>Y</v>
      </c>
      <c r="I2363" s="65" t="str">
        <f t="shared" si="81"/>
        <v>0.00</v>
      </c>
    </row>
    <row r="2364" spans="7:9">
      <c r="G2364" t="str">
        <f t="shared" si="80"/>
        <v>Y</v>
      </c>
      <c r="I2364" s="65" t="str">
        <f t="shared" si="81"/>
        <v>0.00</v>
      </c>
    </row>
    <row r="2365" spans="7:9">
      <c r="G2365" t="str">
        <f t="shared" si="80"/>
        <v>Y</v>
      </c>
      <c r="I2365" s="65" t="str">
        <f t="shared" si="81"/>
        <v>0.00</v>
      </c>
    </row>
    <row r="2366" spans="7:9">
      <c r="G2366" t="str">
        <f t="shared" si="80"/>
        <v>Y</v>
      </c>
      <c r="I2366" s="65" t="str">
        <f t="shared" si="81"/>
        <v>0.00</v>
      </c>
    </row>
    <row r="2367" spans="7:9">
      <c r="G2367" t="str">
        <f t="shared" si="80"/>
        <v>Y</v>
      </c>
      <c r="I2367" s="65" t="str">
        <f t="shared" si="81"/>
        <v>0.00</v>
      </c>
    </row>
    <row r="2368" spans="7:9">
      <c r="G2368" t="str">
        <f t="shared" si="80"/>
        <v>Y</v>
      </c>
      <c r="I2368" s="65" t="str">
        <f t="shared" si="81"/>
        <v>0.00</v>
      </c>
    </row>
    <row r="2369" spans="7:9">
      <c r="G2369" t="str">
        <f t="shared" si="80"/>
        <v>Y</v>
      </c>
      <c r="I2369" s="65" t="str">
        <f t="shared" si="81"/>
        <v>0.00</v>
      </c>
    </row>
    <row r="2370" spans="7:9">
      <c r="G2370" t="str">
        <f t="shared" si="80"/>
        <v>Y</v>
      </c>
      <c r="I2370" s="65" t="str">
        <f t="shared" si="81"/>
        <v>0.00</v>
      </c>
    </row>
    <row r="2371" spans="7:9">
      <c r="G2371" t="str">
        <f t="shared" si="80"/>
        <v>Y</v>
      </c>
      <c r="I2371" s="65" t="str">
        <f t="shared" si="81"/>
        <v>0.00</v>
      </c>
    </row>
    <row r="2372" spans="7:9">
      <c r="G2372" t="str">
        <f t="shared" si="80"/>
        <v>Y</v>
      </c>
      <c r="I2372" s="65" t="str">
        <f t="shared" si="81"/>
        <v>0.00</v>
      </c>
    </row>
    <row r="2373" spans="7:9">
      <c r="G2373" t="str">
        <f t="shared" si="80"/>
        <v>Y</v>
      </c>
      <c r="I2373" s="65" t="str">
        <f t="shared" si="81"/>
        <v>0.00</v>
      </c>
    </row>
    <row r="2374" spans="7:9">
      <c r="G2374" t="str">
        <f t="shared" si="80"/>
        <v>Y</v>
      </c>
      <c r="I2374" s="65" t="str">
        <f t="shared" si="81"/>
        <v>0.00</v>
      </c>
    </row>
    <row r="2375" spans="7:9">
      <c r="G2375" t="str">
        <f t="shared" si="80"/>
        <v>Y</v>
      </c>
      <c r="I2375" s="65" t="str">
        <f t="shared" si="81"/>
        <v>0.00</v>
      </c>
    </row>
    <row r="2376" spans="7:9">
      <c r="G2376" t="str">
        <f t="shared" si="80"/>
        <v>Y</v>
      </c>
      <c r="I2376" s="65" t="str">
        <f t="shared" si="81"/>
        <v>0.00</v>
      </c>
    </row>
    <row r="2377" spans="7:9">
      <c r="G2377" t="str">
        <f t="shared" si="80"/>
        <v>Y</v>
      </c>
      <c r="I2377" s="65" t="str">
        <f t="shared" si="81"/>
        <v>0.00</v>
      </c>
    </row>
    <row r="2378" spans="7:9">
      <c r="G2378" t="str">
        <f t="shared" si="80"/>
        <v>Y</v>
      </c>
      <c r="I2378" s="65" t="str">
        <f t="shared" si="81"/>
        <v>0.00</v>
      </c>
    </row>
    <row r="2379" spans="7:9">
      <c r="G2379" t="str">
        <f t="shared" si="80"/>
        <v>Y</v>
      </c>
      <c r="I2379" s="65" t="str">
        <f t="shared" si="81"/>
        <v>0.00</v>
      </c>
    </row>
    <row r="2380" spans="7:9">
      <c r="G2380" t="str">
        <f t="shared" si="80"/>
        <v>Y</v>
      </c>
      <c r="I2380" s="65" t="str">
        <f t="shared" si="81"/>
        <v>0.00</v>
      </c>
    </row>
    <row r="2381" spans="7:9">
      <c r="G2381" t="str">
        <f t="shared" si="80"/>
        <v>Y</v>
      </c>
      <c r="I2381" s="65" t="str">
        <f t="shared" si="81"/>
        <v>0.00</v>
      </c>
    </row>
    <row r="2382" spans="7:9">
      <c r="G2382" t="str">
        <f t="shared" si="80"/>
        <v>Y</v>
      </c>
      <c r="I2382" s="65" t="str">
        <f t="shared" si="81"/>
        <v>0.00</v>
      </c>
    </row>
    <row r="2383" spans="7:9">
      <c r="G2383" t="str">
        <f t="shared" si="80"/>
        <v>Y</v>
      </c>
      <c r="I2383" s="65" t="str">
        <f t="shared" si="81"/>
        <v>0.00</v>
      </c>
    </row>
    <row r="2384" spans="7:9">
      <c r="G2384" t="str">
        <f t="shared" si="80"/>
        <v>Y</v>
      </c>
      <c r="I2384" s="65" t="str">
        <f t="shared" si="81"/>
        <v>0.00</v>
      </c>
    </row>
    <row r="2385" spans="7:9">
      <c r="G2385" t="str">
        <f t="shared" si="80"/>
        <v>Y</v>
      </c>
      <c r="I2385" s="65" t="str">
        <f t="shared" si="81"/>
        <v>0.00</v>
      </c>
    </row>
    <row r="2386" spans="7:9">
      <c r="G2386" t="str">
        <f t="shared" si="80"/>
        <v>Y</v>
      </c>
      <c r="I2386" s="65" t="str">
        <f t="shared" si="81"/>
        <v>0.00</v>
      </c>
    </row>
    <row r="2387" spans="7:9">
      <c r="G2387" t="str">
        <f t="shared" si="80"/>
        <v>Y</v>
      </c>
      <c r="I2387" s="65" t="str">
        <f t="shared" si="81"/>
        <v>0.00</v>
      </c>
    </row>
    <row r="2388" spans="7:9">
      <c r="G2388" t="str">
        <f t="shared" si="80"/>
        <v>Y</v>
      </c>
      <c r="I2388" s="65" t="str">
        <f t="shared" si="81"/>
        <v>0.00</v>
      </c>
    </row>
    <row r="2389" spans="7:9">
      <c r="G2389" t="str">
        <f t="shared" ref="G2389:G2452" si="82">IF(A2402=E2391,"Y","")</f>
        <v>Y</v>
      </c>
      <c r="I2389" s="65" t="str">
        <f t="shared" ref="I2389:I2452" si="83">IF(G2389="Y","0.00",B2402)</f>
        <v>0.00</v>
      </c>
    </row>
    <row r="2390" spans="7:9">
      <c r="G2390" t="str">
        <f t="shared" si="82"/>
        <v>Y</v>
      </c>
      <c r="I2390" s="65" t="str">
        <f t="shared" si="83"/>
        <v>0.00</v>
      </c>
    </row>
    <row r="2391" spans="7:9">
      <c r="G2391" t="str">
        <f t="shared" si="82"/>
        <v>Y</v>
      </c>
      <c r="I2391" s="65" t="str">
        <f t="shared" si="83"/>
        <v>0.00</v>
      </c>
    </row>
    <row r="2392" spans="7:9">
      <c r="G2392" t="str">
        <f t="shared" si="82"/>
        <v>Y</v>
      </c>
      <c r="I2392" s="65" t="str">
        <f t="shared" si="83"/>
        <v>0.00</v>
      </c>
    </row>
    <row r="2393" spans="7:9">
      <c r="G2393" t="str">
        <f t="shared" si="82"/>
        <v>Y</v>
      </c>
      <c r="I2393" s="65" t="str">
        <f t="shared" si="83"/>
        <v>0.00</v>
      </c>
    </row>
    <row r="2394" spans="7:9">
      <c r="G2394" t="str">
        <f t="shared" si="82"/>
        <v>Y</v>
      </c>
      <c r="I2394" s="65" t="str">
        <f t="shared" si="83"/>
        <v>0.00</v>
      </c>
    </row>
    <row r="2395" spans="7:9">
      <c r="G2395" t="str">
        <f t="shared" si="82"/>
        <v>Y</v>
      </c>
      <c r="I2395" s="65" t="str">
        <f t="shared" si="83"/>
        <v>0.00</v>
      </c>
    </row>
    <row r="2396" spans="7:9">
      <c r="G2396" t="str">
        <f t="shared" si="82"/>
        <v>Y</v>
      </c>
      <c r="I2396" s="65" t="str">
        <f t="shared" si="83"/>
        <v>0.00</v>
      </c>
    </row>
    <row r="2397" spans="7:9">
      <c r="G2397" t="str">
        <f t="shared" si="82"/>
        <v>Y</v>
      </c>
      <c r="I2397" s="65" t="str">
        <f t="shared" si="83"/>
        <v>0.00</v>
      </c>
    </row>
    <row r="2398" spans="7:9">
      <c r="G2398" t="str">
        <f t="shared" si="82"/>
        <v>Y</v>
      </c>
      <c r="I2398" s="65" t="str">
        <f t="shared" si="83"/>
        <v>0.00</v>
      </c>
    </row>
    <row r="2399" spans="7:9">
      <c r="G2399" t="str">
        <f t="shared" si="82"/>
        <v>Y</v>
      </c>
      <c r="I2399" s="65" t="str">
        <f t="shared" si="83"/>
        <v>0.00</v>
      </c>
    </row>
    <row r="2400" spans="7:9">
      <c r="G2400" t="str">
        <f t="shared" si="82"/>
        <v>Y</v>
      </c>
      <c r="I2400" s="65" t="str">
        <f t="shared" si="83"/>
        <v>0.00</v>
      </c>
    </row>
    <row r="2401" spans="7:9">
      <c r="G2401" t="str">
        <f t="shared" si="82"/>
        <v>Y</v>
      </c>
      <c r="I2401" s="65" t="str">
        <f t="shared" si="83"/>
        <v>0.00</v>
      </c>
    </row>
    <row r="2402" spans="7:9">
      <c r="G2402" t="str">
        <f t="shared" si="82"/>
        <v>Y</v>
      </c>
      <c r="I2402" s="65" t="str">
        <f t="shared" si="83"/>
        <v>0.00</v>
      </c>
    </row>
    <row r="2403" spans="7:9">
      <c r="G2403" t="str">
        <f t="shared" si="82"/>
        <v>Y</v>
      </c>
      <c r="I2403" s="65" t="str">
        <f t="shared" si="83"/>
        <v>0.00</v>
      </c>
    </row>
    <row r="2404" spans="7:9">
      <c r="G2404" t="str">
        <f t="shared" si="82"/>
        <v>Y</v>
      </c>
      <c r="I2404" s="65" t="str">
        <f t="shared" si="83"/>
        <v>0.00</v>
      </c>
    </row>
    <row r="2405" spans="7:9">
      <c r="G2405" t="str">
        <f t="shared" si="82"/>
        <v>Y</v>
      </c>
      <c r="I2405" s="65" t="str">
        <f t="shared" si="83"/>
        <v>0.00</v>
      </c>
    </row>
    <row r="2406" spans="7:9">
      <c r="G2406" t="str">
        <f t="shared" si="82"/>
        <v>Y</v>
      </c>
      <c r="I2406" s="65" t="str">
        <f t="shared" si="83"/>
        <v>0.00</v>
      </c>
    </row>
    <row r="2407" spans="7:9">
      <c r="G2407" t="str">
        <f t="shared" si="82"/>
        <v>Y</v>
      </c>
      <c r="I2407" s="65" t="str">
        <f t="shared" si="83"/>
        <v>0.00</v>
      </c>
    </row>
    <row r="2408" spans="7:9">
      <c r="G2408" t="str">
        <f t="shared" si="82"/>
        <v>Y</v>
      </c>
      <c r="I2408" s="65" t="str">
        <f t="shared" si="83"/>
        <v>0.00</v>
      </c>
    </row>
    <row r="2409" spans="7:9">
      <c r="G2409" t="str">
        <f t="shared" si="82"/>
        <v>Y</v>
      </c>
      <c r="I2409" s="65" t="str">
        <f t="shared" si="83"/>
        <v>0.00</v>
      </c>
    </row>
    <row r="2410" spans="7:9">
      <c r="G2410" t="str">
        <f t="shared" si="82"/>
        <v>Y</v>
      </c>
      <c r="I2410" s="65" t="str">
        <f t="shared" si="83"/>
        <v>0.00</v>
      </c>
    </row>
    <row r="2411" spans="7:9">
      <c r="G2411" t="str">
        <f t="shared" si="82"/>
        <v>Y</v>
      </c>
      <c r="I2411" s="65" t="str">
        <f t="shared" si="83"/>
        <v>0.00</v>
      </c>
    </row>
    <row r="2412" spans="7:9">
      <c r="G2412" t="str">
        <f t="shared" si="82"/>
        <v>Y</v>
      </c>
      <c r="I2412" s="65" t="str">
        <f t="shared" si="83"/>
        <v>0.00</v>
      </c>
    </row>
    <row r="2413" spans="7:9">
      <c r="G2413" t="str">
        <f t="shared" si="82"/>
        <v>Y</v>
      </c>
      <c r="I2413" s="65" t="str">
        <f t="shared" si="83"/>
        <v>0.00</v>
      </c>
    </row>
    <row r="2414" spans="7:9">
      <c r="G2414" t="str">
        <f t="shared" si="82"/>
        <v>Y</v>
      </c>
      <c r="I2414" s="65" t="str">
        <f t="shared" si="83"/>
        <v>0.00</v>
      </c>
    </row>
    <row r="2415" spans="7:9">
      <c r="G2415" t="str">
        <f t="shared" si="82"/>
        <v>Y</v>
      </c>
      <c r="I2415" s="65" t="str">
        <f t="shared" si="83"/>
        <v>0.00</v>
      </c>
    </row>
    <row r="2416" spans="7:9">
      <c r="G2416" t="str">
        <f t="shared" si="82"/>
        <v>Y</v>
      </c>
      <c r="I2416" s="65" t="str">
        <f t="shared" si="83"/>
        <v>0.00</v>
      </c>
    </row>
    <row r="2417" spans="7:9">
      <c r="G2417" t="str">
        <f t="shared" si="82"/>
        <v>Y</v>
      </c>
      <c r="I2417" s="65" t="str">
        <f t="shared" si="83"/>
        <v>0.00</v>
      </c>
    </row>
    <row r="2418" spans="7:9">
      <c r="G2418" t="str">
        <f t="shared" si="82"/>
        <v>Y</v>
      </c>
      <c r="I2418" s="65" t="str">
        <f t="shared" si="83"/>
        <v>0.00</v>
      </c>
    </row>
    <row r="2419" spans="7:9">
      <c r="G2419" t="str">
        <f t="shared" si="82"/>
        <v>Y</v>
      </c>
      <c r="I2419" s="65" t="str">
        <f t="shared" si="83"/>
        <v>0.00</v>
      </c>
    </row>
    <row r="2420" spans="7:9">
      <c r="G2420" t="str">
        <f t="shared" si="82"/>
        <v>Y</v>
      </c>
      <c r="I2420" s="65" t="str">
        <f t="shared" si="83"/>
        <v>0.00</v>
      </c>
    </row>
    <row r="2421" spans="7:9">
      <c r="G2421" t="str">
        <f t="shared" si="82"/>
        <v>Y</v>
      </c>
      <c r="I2421" s="65" t="str">
        <f t="shared" si="83"/>
        <v>0.00</v>
      </c>
    </row>
    <row r="2422" spans="7:9">
      <c r="G2422" t="str">
        <f t="shared" si="82"/>
        <v>Y</v>
      </c>
      <c r="I2422" s="65" t="str">
        <f t="shared" si="83"/>
        <v>0.00</v>
      </c>
    </row>
    <row r="2423" spans="7:9">
      <c r="G2423" t="str">
        <f t="shared" si="82"/>
        <v>Y</v>
      </c>
      <c r="I2423" s="65" t="str">
        <f t="shared" si="83"/>
        <v>0.00</v>
      </c>
    </row>
    <row r="2424" spans="7:9">
      <c r="G2424" t="str">
        <f t="shared" si="82"/>
        <v>Y</v>
      </c>
      <c r="I2424" s="65" t="str">
        <f t="shared" si="83"/>
        <v>0.00</v>
      </c>
    </row>
    <row r="2425" spans="7:9">
      <c r="G2425" t="str">
        <f t="shared" si="82"/>
        <v>Y</v>
      </c>
      <c r="I2425" s="65" t="str">
        <f t="shared" si="83"/>
        <v>0.00</v>
      </c>
    </row>
    <row r="2426" spans="7:9">
      <c r="G2426" t="str">
        <f t="shared" si="82"/>
        <v>Y</v>
      </c>
      <c r="I2426" s="65" t="str">
        <f t="shared" si="83"/>
        <v>0.00</v>
      </c>
    </row>
    <row r="2427" spans="7:9">
      <c r="G2427" t="str">
        <f t="shared" si="82"/>
        <v>Y</v>
      </c>
      <c r="I2427" s="65" t="str">
        <f t="shared" si="83"/>
        <v>0.00</v>
      </c>
    </row>
    <row r="2428" spans="7:9">
      <c r="G2428" t="str">
        <f t="shared" si="82"/>
        <v>Y</v>
      </c>
      <c r="I2428" s="65" t="str">
        <f t="shared" si="83"/>
        <v>0.00</v>
      </c>
    </row>
    <row r="2429" spans="7:9">
      <c r="G2429" t="str">
        <f t="shared" si="82"/>
        <v>Y</v>
      </c>
      <c r="I2429" s="65" t="str">
        <f t="shared" si="83"/>
        <v>0.00</v>
      </c>
    </row>
    <row r="2430" spans="7:9">
      <c r="G2430" t="str">
        <f t="shared" si="82"/>
        <v>Y</v>
      </c>
      <c r="I2430" s="65" t="str">
        <f t="shared" si="83"/>
        <v>0.00</v>
      </c>
    </row>
    <row r="2431" spans="7:9">
      <c r="G2431" t="str">
        <f t="shared" si="82"/>
        <v>Y</v>
      </c>
      <c r="I2431" s="65" t="str">
        <f t="shared" si="83"/>
        <v>0.00</v>
      </c>
    </row>
    <row r="2432" spans="7:9">
      <c r="G2432" t="str">
        <f t="shared" si="82"/>
        <v>Y</v>
      </c>
      <c r="I2432" s="65" t="str">
        <f t="shared" si="83"/>
        <v>0.00</v>
      </c>
    </row>
    <row r="2433" spans="7:9">
      <c r="G2433" t="str">
        <f t="shared" si="82"/>
        <v>Y</v>
      </c>
      <c r="I2433" s="65" t="str">
        <f t="shared" si="83"/>
        <v>0.00</v>
      </c>
    </row>
    <row r="2434" spans="7:9">
      <c r="G2434" t="str">
        <f t="shared" si="82"/>
        <v>Y</v>
      </c>
      <c r="I2434" s="65" t="str">
        <f t="shared" si="83"/>
        <v>0.00</v>
      </c>
    </row>
    <row r="2435" spans="7:9">
      <c r="G2435" t="str">
        <f t="shared" si="82"/>
        <v>Y</v>
      </c>
      <c r="I2435" s="65" t="str">
        <f t="shared" si="83"/>
        <v>0.00</v>
      </c>
    </row>
    <row r="2436" spans="7:9">
      <c r="G2436" t="str">
        <f t="shared" si="82"/>
        <v>Y</v>
      </c>
      <c r="I2436" s="65" t="str">
        <f t="shared" si="83"/>
        <v>0.00</v>
      </c>
    </row>
    <row r="2437" spans="7:9">
      <c r="G2437" t="str">
        <f t="shared" si="82"/>
        <v>Y</v>
      </c>
      <c r="I2437" s="65" t="str">
        <f t="shared" si="83"/>
        <v>0.00</v>
      </c>
    </row>
    <row r="2438" spans="7:9">
      <c r="G2438" t="str">
        <f t="shared" si="82"/>
        <v>Y</v>
      </c>
      <c r="I2438" s="65" t="str">
        <f t="shared" si="83"/>
        <v>0.00</v>
      </c>
    </row>
    <row r="2439" spans="7:9">
      <c r="G2439" t="str">
        <f t="shared" si="82"/>
        <v>Y</v>
      </c>
      <c r="I2439" s="65" t="str">
        <f t="shared" si="83"/>
        <v>0.00</v>
      </c>
    </row>
    <row r="2440" spans="7:9">
      <c r="G2440" t="str">
        <f t="shared" si="82"/>
        <v>Y</v>
      </c>
      <c r="I2440" s="65" t="str">
        <f t="shared" si="83"/>
        <v>0.00</v>
      </c>
    </row>
    <row r="2441" spans="7:9">
      <c r="G2441" t="str">
        <f t="shared" si="82"/>
        <v>Y</v>
      </c>
      <c r="I2441" s="65" t="str">
        <f t="shared" si="83"/>
        <v>0.00</v>
      </c>
    </row>
    <row r="2442" spans="7:9">
      <c r="G2442" t="str">
        <f t="shared" si="82"/>
        <v>Y</v>
      </c>
      <c r="I2442" s="65" t="str">
        <f t="shared" si="83"/>
        <v>0.00</v>
      </c>
    </row>
    <row r="2443" spans="7:9">
      <c r="G2443" t="str">
        <f t="shared" si="82"/>
        <v>Y</v>
      </c>
      <c r="I2443" s="65" t="str">
        <f t="shared" si="83"/>
        <v>0.00</v>
      </c>
    </row>
    <row r="2444" spans="7:9">
      <c r="G2444" t="str">
        <f t="shared" si="82"/>
        <v>Y</v>
      </c>
      <c r="I2444" s="65" t="str">
        <f t="shared" si="83"/>
        <v>0.00</v>
      </c>
    </row>
    <row r="2445" spans="7:9">
      <c r="G2445" t="str">
        <f t="shared" si="82"/>
        <v>Y</v>
      </c>
      <c r="I2445" s="65" t="str">
        <f t="shared" si="83"/>
        <v>0.00</v>
      </c>
    </row>
    <row r="2446" spans="7:9">
      <c r="G2446" t="str">
        <f t="shared" si="82"/>
        <v>Y</v>
      </c>
      <c r="I2446" s="65" t="str">
        <f t="shared" si="83"/>
        <v>0.00</v>
      </c>
    </row>
    <row r="2447" spans="7:9">
      <c r="G2447" t="str">
        <f t="shared" si="82"/>
        <v>Y</v>
      </c>
      <c r="I2447" s="65" t="str">
        <f t="shared" si="83"/>
        <v>0.00</v>
      </c>
    </row>
    <row r="2448" spans="7:9">
      <c r="G2448" t="str">
        <f t="shared" si="82"/>
        <v>Y</v>
      </c>
      <c r="I2448" s="65" t="str">
        <f t="shared" si="83"/>
        <v>0.00</v>
      </c>
    </row>
    <row r="2449" spans="7:9">
      <c r="G2449" t="str">
        <f t="shared" si="82"/>
        <v>Y</v>
      </c>
      <c r="I2449" s="65" t="str">
        <f t="shared" si="83"/>
        <v>0.00</v>
      </c>
    </row>
    <row r="2450" spans="7:9">
      <c r="G2450" t="str">
        <f t="shared" si="82"/>
        <v>Y</v>
      </c>
      <c r="I2450" s="65" t="str">
        <f t="shared" si="83"/>
        <v>0.00</v>
      </c>
    </row>
    <row r="2451" spans="7:9">
      <c r="G2451" t="str">
        <f t="shared" si="82"/>
        <v>Y</v>
      </c>
      <c r="I2451" s="65" t="str">
        <f t="shared" si="83"/>
        <v>0.00</v>
      </c>
    </row>
    <row r="2452" spans="7:9">
      <c r="G2452" t="str">
        <f t="shared" si="82"/>
        <v>Y</v>
      </c>
      <c r="I2452" s="65" t="str">
        <f t="shared" si="83"/>
        <v>0.00</v>
      </c>
    </row>
    <row r="2453" spans="7:9">
      <c r="G2453" t="str">
        <f t="shared" ref="G2453:G2516" si="84">IF(A2466=E2455,"Y","")</f>
        <v>Y</v>
      </c>
      <c r="I2453" s="65" t="str">
        <f t="shared" ref="I2453:I2516" si="85">IF(G2453="Y","0.00",B2466)</f>
        <v>0.00</v>
      </c>
    </row>
    <row r="2454" spans="7:9">
      <c r="G2454" t="str">
        <f t="shared" si="84"/>
        <v>Y</v>
      </c>
      <c r="I2454" s="65" t="str">
        <f t="shared" si="85"/>
        <v>0.00</v>
      </c>
    </row>
    <row r="2455" spans="7:9">
      <c r="G2455" t="str">
        <f t="shared" si="84"/>
        <v>Y</v>
      </c>
      <c r="I2455" s="65" t="str">
        <f t="shared" si="85"/>
        <v>0.00</v>
      </c>
    </row>
    <row r="2456" spans="7:9">
      <c r="G2456" t="str">
        <f t="shared" si="84"/>
        <v>Y</v>
      </c>
      <c r="I2456" s="65" t="str">
        <f t="shared" si="85"/>
        <v>0.00</v>
      </c>
    </row>
    <row r="2457" spans="7:9">
      <c r="G2457" t="str">
        <f t="shared" si="84"/>
        <v>Y</v>
      </c>
      <c r="I2457" s="65" t="str">
        <f t="shared" si="85"/>
        <v>0.00</v>
      </c>
    </row>
    <row r="2458" spans="7:9">
      <c r="G2458" t="str">
        <f t="shared" si="84"/>
        <v>Y</v>
      </c>
      <c r="I2458" s="65" t="str">
        <f t="shared" si="85"/>
        <v>0.00</v>
      </c>
    </row>
    <row r="2459" spans="7:9">
      <c r="G2459" t="str">
        <f t="shared" si="84"/>
        <v>Y</v>
      </c>
      <c r="I2459" s="65" t="str">
        <f t="shared" si="85"/>
        <v>0.00</v>
      </c>
    </row>
    <row r="2460" spans="7:9">
      <c r="G2460" t="str">
        <f t="shared" si="84"/>
        <v>Y</v>
      </c>
      <c r="I2460" s="65" t="str">
        <f t="shared" si="85"/>
        <v>0.00</v>
      </c>
    </row>
    <row r="2461" spans="7:9">
      <c r="G2461" t="str">
        <f t="shared" si="84"/>
        <v>Y</v>
      </c>
      <c r="I2461" s="65" t="str">
        <f t="shared" si="85"/>
        <v>0.00</v>
      </c>
    </row>
    <row r="2462" spans="7:9">
      <c r="G2462" t="str">
        <f t="shared" si="84"/>
        <v>Y</v>
      </c>
      <c r="I2462" s="65" t="str">
        <f t="shared" si="85"/>
        <v>0.00</v>
      </c>
    </row>
    <row r="2463" spans="7:9">
      <c r="G2463" t="str">
        <f t="shared" si="84"/>
        <v>Y</v>
      </c>
      <c r="I2463" s="65" t="str">
        <f t="shared" si="85"/>
        <v>0.00</v>
      </c>
    </row>
    <row r="2464" spans="7:9">
      <c r="G2464" t="str">
        <f t="shared" si="84"/>
        <v>Y</v>
      </c>
      <c r="I2464" s="65" t="str">
        <f t="shared" si="85"/>
        <v>0.00</v>
      </c>
    </row>
    <row r="2465" spans="7:9">
      <c r="G2465" t="str">
        <f t="shared" si="84"/>
        <v>Y</v>
      </c>
      <c r="I2465" s="65" t="str">
        <f t="shared" si="85"/>
        <v>0.00</v>
      </c>
    </row>
    <row r="2466" spans="7:9">
      <c r="G2466" t="str">
        <f t="shared" si="84"/>
        <v>Y</v>
      </c>
      <c r="I2466" s="65" t="str">
        <f t="shared" si="85"/>
        <v>0.00</v>
      </c>
    </row>
    <row r="2467" spans="7:9">
      <c r="G2467" t="str">
        <f t="shared" si="84"/>
        <v>Y</v>
      </c>
      <c r="I2467" s="65" t="str">
        <f t="shared" si="85"/>
        <v>0.00</v>
      </c>
    </row>
    <row r="2468" spans="7:9">
      <c r="G2468" t="str">
        <f t="shared" si="84"/>
        <v>Y</v>
      </c>
      <c r="I2468" s="65" t="str">
        <f t="shared" si="85"/>
        <v>0.00</v>
      </c>
    </row>
    <row r="2469" spans="7:9">
      <c r="G2469" t="str">
        <f t="shared" si="84"/>
        <v>Y</v>
      </c>
      <c r="I2469" s="65" t="str">
        <f t="shared" si="85"/>
        <v>0.00</v>
      </c>
    </row>
    <row r="2470" spans="7:9">
      <c r="G2470" t="str">
        <f t="shared" si="84"/>
        <v>Y</v>
      </c>
      <c r="I2470" s="65" t="str">
        <f t="shared" si="85"/>
        <v>0.00</v>
      </c>
    </row>
    <row r="2471" spans="7:9">
      <c r="G2471" t="str">
        <f t="shared" si="84"/>
        <v>Y</v>
      </c>
      <c r="I2471" s="65" t="str">
        <f t="shared" si="85"/>
        <v>0.00</v>
      </c>
    </row>
    <row r="2472" spans="7:9">
      <c r="G2472" t="str">
        <f t="shared" si="84"/>
        <v>Y</v>
      </c>
      <c r="I2472" s="65" t="str">
        <f t="shared" si="85"/>
        <v>0.00</v>
      </c>
    </row>
    <row r="2473" spans="7:9">
      <c r="G2473" t="str">
        <f t="shared" si="84"/>
        <v>Y</v>
      </c>
      <c r="I2473" s="65" t="str">
        <f t="shared" si="85"/>
        <v>0.00</v>
      </c>
    </row>
    <row r="2474" spans="7:9">
      <c r="G2474" t="str">
        <f t="shared" si="84"/>
        <v>Y</v>
      </c>
      <c r="I2474" s="65" t="str">
        <f t="shared" si="85"/>
        <v>0.00</v>
      </c>
    </row>
    <row r="2475" spans="7:9">
      <c r="G2475" t="str">
        <f t="shared" si="84"/>
        <v>Y</v>
      </c>
      <c r="I2475" s="65" t="str">
        <f t="shared" si="85"/>
        <v>0.00</v>
      </c>
    </row>
    <row r="2476" spans="7:9">
      <c r="G2476" t="str">
        <f t="shared" si="84"/>
        <v>Y</v>
      </c>
      <c r="I2476" s="65" t="str">
        <f t="shared" si="85"/>
        <v>0.00</v>
      </c>
    </row>
    <row r="2477" spans="7:9">
      <c r="G2477" t="str">
        <f t="shared" si="84"/>
        <v>Y</v>
      </c>
      <c r="I2477" s="65" t="str">
        <f t="shared" si="85"/>
        <v>0.00</v>
      </c>
    </row>
    <row r="2478" spans="7:9">
      <c r="G2478" t="str">
        <f t="shared" si="84"/>
        <v>Y</v>
      </c>
      <c r="I2478" s="65" t="str">
        <f t="shared" si="85"/>
        <v>0.00</v>
      </c>
    </row>
    <row r="2479" spans="7:9">
      <c r="G2479" t="str">
        <f t="shared" si="84"/>
        <v>Y</v>
      </c>
      <c r="I2479" s="65" t="str">
        <f t="shared" si="85"/>
        <v>0.00</v>
      </c>
    </row>
    <row r="2480" spans="7:9">
      <c r="G2480" t="str">
        <f t="shared" si="84"/>
        <v>Y</v>
      </c>
      <c r="I2480" s="65" t="str">
        <f t="shared" si="85"/>
        <v>0.00</v>
      </c>
    </row>
    <row r="2481" spans="7:9">
      <c r="G2481" t="str">
        <f t="shared" si="84"/>
        <v>Y</v>
      </c>
      <c r="I2481" s="65" t="str">
        <f t="shared" si="85"/>
        <v>0.00</v>
      </c>
    </row>
    <row r="2482" spans="7:9">
      <c r="G2482" t="str">
        <f t="shared" si="84"/>
        <v>Y</v>
      </c>
      <c r="I2482" s="65" t="str">
        <f t="shared" si="85"/>
        <v>0.00</v>
      </c>
    </row>
    <row r="2483" spans="7:9">
      <c r="G2483" t="str">
        <f t="shared" si="84"/>
        <v>Y</v>
      </c>
      <c r="I2483" s="65" t="str">
        <f t="shared" si="85"/>
        <v>0.00</v>
      </c>
    </row>
    <row r="2484" spans="7:9">
      <c r="G2484" t="str">
        <f t="shared" si="84"/>
        <v>Y</v>
      </c>
      <c r="I2484" s="65" t="str">
        <f t="shared" si="85"/>
        <v>0.00</v>
      </c>
    </row>
    <row r="2485" spans="7:9">
      <c r="G2485" t="str">
        <f t="shared" si="84"/>
        <v>Y</v>
      </c>
      <c r="I2485" s="65" t="str">
        <f t="shared" si="85"/>
        <v>0.00</v>
      </c>
    </row>
    <row r="2486" spans="7:9">
      <c r="G2486" t="str">
        <f t="shared" si="84"/>
        <v>Y</v>
      </c>
      <c r="I2486" s="65" t="str">
        <f t="shared" si="85"/>
        <v>0.00</v>
      </c>
    </row>
    <row r="2487" spans="7:9">
      <c r="G2487" t="str">
        <f t="shared" si="84"/>
        <v>Y</v>
      </c>
      <c r="I2487" s="65" t="str">
        <f t="shared" si="85"/>
        <v>0.00</v>
      </c>
    </row>
    <row r="2488" spans="7:9">
      <c r="G2488" t="str">
        <f t="shared" si="84"/>
        <v>Y</v>
      </c>
      <c r="I2488" s="65" t="str">
        <f t="shared" si="85"/>
        <v>0.00</v>
      </c>
    </row>
    <row r="2489" spans="7:9">
      <c r="G2489" t="str">
        <f t="shared" si="84"/>
        <v>Y</v>
      </c>
      <c r="I2489" s="65" t="str">
        <f t="shared" si="85"/>
        <v>0.00</v>
      </c>
    </row>
    <row r="2490" spans="7:9">
      <c r="G2490" t="str">
        <f t="shared" si="84"/>
        <v>Y</v>
      </c>
      <c r="I2490" s="65" t="str">
        <f t="shared" si="85"/>
        <v>0.00</v>
      </c>
    </row>
    <row r="2491" spans="7:9">
      <c r="G2491" t="str">
        <f t="shared" si="84"/>
        <v>Y</v>
      </c>
      <c r="I2491" s="65" t="str">
        <f t="shared" si="85"/>
        <v>0.00</v>
      </c>
    </row>
    <row r="2492" spans="7:9">
      <c r="G2492" t="str">
        <f t="shared" si="84"/>
        <v>Y</v>
      </c>
      <c r="I2492" s="65" t="str">
        <f t="shared" si="85"/>
        <v>0.00</v>
      </c>
    </row>
    <row r="2493" spans="7:9">
      <c r="G2493" t="str">
        <f t="shared" si="84"/>
        <v>Y</v>
      </c>
      <c r="I2493" s="65" t="str">
        <f t="shared" si="85"/>
        <v>0.00</v>
      </c>
    </row>
    <row r="2494" spans="7:9">
      <c r="G2494" t="str">
        <f t="shared" si="84"/>
        <v>Y</v>
      </c>
      <c r="I2494" s="65" t="str">
        <f t="shared" si="85"/>
        <v>0.00</v>
      </c>
    </row>
    <row r="2495" spans="7:9">
      <c r="G2495" t="str">
        <f t="shared" si="84"/>
        <v>Y</v>
      </c>
      <c r="I2495" s="65" t="str">
        <f t="shared" si="85"/>
        <v>0.00</v>
      </c>
    </row>
    <row r="2496" spans="7:9">
      <c r="G2496" t="str">
        <f t="shared" si="84"/>
        <v>Y</v>
      </c>
      <c r="I2496" s="65" t="str">
        <f t="shared" si="85"/>
        <v>0.00</v>
      </c>
    </row>
    <row r="2497" spans="7:9">
      <c r="G2497" t="str">
        <f t="shared" si="84"/>
        <v>Y</v>
      </c>
      <c r="I2497" s="65" t="str">
        <f t="shared" si="85"/>
        <v>0.00</v>
      </c>
    </row>
    <row r="2498" spans="7:9">
      <c r="G2498" t="str">
        <f t="shared" si="84"/>
        <v>Y</v>
      </c>
      <c r="I2498" s="65" t="str">
        <f t="shared" si="85"/>
        <v>0.00</v>
      </c>
    </row>
    <row r="2499" spans="7:9">
      <c r="G2499" t="str">
        <f t="shared" si="84"/>
        <v>Y</v>
      </c>
      <c r="I2499" s="65" t="str">
        <f t="shared" si="85"/>
        <v>0.00</v>
      </c>
    </row>
    <row r="2500" spans="7:9">
      <c r="G2500" t="str">
        <f t="shared" si="84"/>
        <v>Y</v>
      </c>
      <c r="I2500" s="65" t="str">
        <f t="shared" si="85"/>
        <v>0.00</v>
      </c>
    </row>
    <row r="2501" spans="7:9">
      <c r="G2501" t="str">
        <f t="shared" si="84"/>
        <v>Y</v>
      </c>
      <c r="I2501" s="65" t="str">
        <f t="shared" si="85"/>
        <v>0.00</v>
      </c>
    </row>
    <row r="2502" spans="7:9">
      <c r="G2502" t="str">
        <f t="shared" si="84"/>
        <v>Y</v>
      </c>
      <c r="I2502" s="65" t="str">
        <f t="shared" si="85"/>
        <v>0.00</v>
      </c>
    </row>
    <row r="2503" spans="7:9">
      <c r="G2503" t="str">
        <f t="shared" si="84"/>
        <v>Y</v>
      </c>
      <c r="I2503" s="65" t="str">
        <f t="shared" si="85"/>
        <v>0.00</v>
      </c>
    </row>
    <row r="2504" spans="7:9">
      <c r="G2504" t="str">
        <f t="shared" si="84"/>
        <v>Y</v>
      </c>
      <c r="I2504" s="65" t="str">
        <f t="shared" si="85"/>
        <v>0.00</v>
      </c>
    </row>
    <row r="2505" spans="7:9">
      <c r="G2505" t="str">
        <f t="shared" si="84"/>
        <v>Y</v>
      </c>
      <c r="I2505" s="65" t="str">
        <f t="shared" si="85"/>
        <v>0.00</v>
      </c>
    </row>
    <row r="2506" spans="7:9">
      <c r="G2506" t="str">
        <f t="shared" si="84"/>
        <v>Y</v>
      </c>
      <c r="I2506" s="65" t="str">
        <f t="shared" si="85"/>
        <v>0.00</v>
      </c>
    </row>
    <row r="2507" spans="7:9">
      <c r="G2507" t="str">
        <f t="shared" si="84"/>
        <v>Y</v>
      </c>
      <c r="I2507" s="65" t="str">
        <f t="shared" si="85"/>
        <v>0.00</v>
      </c>
    </row>
    <row r="2508" spans="7:9">
      <c r="G2508" t="str">
        <f t="shared" si="84"/>
        <v>Y</v>
      </c>
      <c r="I2508" s="65" t="str">
        <f t="shared" si="85"/>
        <v>0.00</v>
      </c>
    </row>
    <row r="2509" spans="7:9">
      <c r="G2509" t="str">
        <f t="shared" si="84"/>
        <v>Y</v>
      </c>
      <c r="I2509" s="65" t="str">
        <f t="shared" si="85"/>
        <v>0.00</v>
      </c>
    </row>
    <row r="2510" spans="7:9">
      <c r="G2510" t="str">
        <f t="shared" si="84"/>
        <v>Y</v>
      </c>
      <c r="I2510" s="65" t="str">
        <f t="shared" si="85"/>
        <v>0.00</v>
      </c>
    </row>
    <row r="2511" spans="7:9">
      <c r="G2511" t="str">
        <f t="shared" si="84"/>
        <v>Y</v>
      </c>
      <c r="I2511" s="65" t="str">
        <f t="shared" si="85"/>
        <v>0.00</v>
      </c>
    </row>
    <row r="2512" spans="7:9">
      <c r="G2512" t="str">
        <f t="shared" si="84"/>
        <v>Y</v>
      </c>
      <c r="I2512" s="65" t="str">
        <f t="shared" si="85"/>
        <v>0.00</v>
      </c>
    </row>
    <row r="2513" spans="7:9">
      <c r="G2513" t="str">
        <f t="shared" si="84"/>
        <v>Y</v>
      </c>
      <c r="I2513" s="65" t="str">
        <f t="shared" si="85"/>
        <v>0.00</v>
      </c>
    </row>
    <row r="2514" spans="7:9">
      <c r="G2514" t="str">
        <f t="shared" si="84"/>
        <v>Y</v>
      </c>
      <c r="I2514" s="65" t="str">
        <f t="shared" si="85"/>
        <v>0.00</v>
      </c>
    </row>
    <row r="2515" spans="7:9">
      <c r="G2515" t="str">
        <f t="shared" si="84"/>
        <v>Y</v>
      </c>
      <c r="I2515" s="65" t="str">
        <f t="shared" si="85"/>
        <v>0.00</v>
      </c>
    </row>
    <row r="2516" spans="7:9">
      <c r="G2516" t="str">
        <f t="shared" si="84"/>
        <v>Y</v>
      </c>
      <c r="I2516" s="65" t="str">
        <f t="shared" si="85"/>
        <v>0.00</v>
      </c>
    </row>
    <row r="2517" spans="7:9">
      <c r="G2517" t="str">
        <f t="shared" ref="G2517:G2580" si="86">IF(A2530=E2519,"Y","")</f>
        <v>Y</v>
      </c>
      <c r="I2517" s="65" t="str">
        <f t="shared" ref="I2517:I2580" si="87">IF(G2517="Y","0.00",B2530)</f>
        <v>0.00</v>
      </c>
    </row>
    <row r="2518" spans="7:9">
      <c r="G2518" t="str">
        <f t="shared" si="86"/>
        <v>Y</v>
      </c>
      <c r="I2518" s="65" t="str">
        <f t="shared" si="87"/>
        <v>0.00</v>
      </c>
    </row>
    <row r="2519" spans="7:9">
      <c r="G2519" t="str">
        <f t="shared" si="86"/>
        <v>Y</v>
      </c>
      <c r="I2519" s="65" t="str">
        <f t="shared" si="87"/>
        <v>0.00</v>
      </c>
    </row>
    <row r="2520" spans="7:9">
      <c r="G2520" t="str">
        <f t="shared" si="86"/>
        <v>Y</v>
      </c>
      <c r="I2520" s="65" t="str">
        <f t="shared" si="87"/>
        <v>0.00</v>
      </c>
    </row>
    <row r="2521" spans="7:9">
      <c r="G2521" t="str">
        <f t="shared" si="86"/>
        <v>Y</v>
      </c>
      <c r="I2521" s="65" t="str">
        <f t="shared" si="87"/>
        <v>0.00</v>
      </c>
    </row>
    <row r="2522" spans="7:9">
      <c r="G2522" t="str">
        <f t="shared" si="86"/>
        <v>Y</v>
      </c>
      <c r="I2522" s="65" t="str">
        <f t="shared" si="87"/>
        <v>0.00</v>
      </c>
    </row>
    <row r="2523" spans="7:9">
      <c r="G2523" t="str">
        <f t="shared" si="86"/>
        <v>Y</v>
      </c>
      <c r="I2523" s="65" t="str">
        <f t="shared" si="87"/>
        <v>0.00</v>
      </c>
    </row>
    <row r="2524" spans="7:9">
      <c r="G2524" t="str">
        <f t="shared" si="86"/>
        <v>Y</v>
      </c>
      <c r="I2524" s="65" t="str">
        <f t="shared" si="87"/>
        <v>0.00</v>
      </c>
    </row>
    <row r="2525" spans="7:9">
      <c r="G2525" t="str">
        <f t="shared" si="86"/>
        <v>Y</v>
      </c>
      <c r="I2525" s="65" t="str">
        <f t="shared" si="87"/>
        <v>0.00</v>
      </c>
    </row>
    <row r="2526" spans="7:9">
      <c r="G2526" t="str">
        <f t="shared" si="86"/>
        <v>Y</v>
      </c>
      <c r="I2526" s="65" t="str">
        <f t="shared" si="87"/>
        <v>0.00</v>
      </c>
    </row>
    <row r="2527" spans="7:9">
      <c r="G2527" t="str">
        <f t="shared" si="86"/>
        <v>Y</v>
      </c>
      <c r="I2527" s="65" t="str">
        <f t="shared" si="87"/>
        <v>0.00</v>
      </c>
    </row>
    <row r="2528" spans="7:9">
      <c r="G2528" t="str">
        <f t="shared" si="86"/>
        <v>Y</v>
      </c>
      <c r="I2528" s="65" t="str">
        <f t="shared" si="87"/>
        <v>0.00</v>
      </c>
    </row>
    <row r="2529" spans="7:9">
      <c r="G2529" t="str">
        <f t="shared" si="86"/>
        <v>Y</v>
      </c>
      <c r="I2529" s="65" t="str">
        <f t="shared" si="87"/>
        <v>0.00</v>
      </c>
    </row>
    <row r="2530" spans="7:9">
      <c r="G2530" t="str">
        <f t="shared" si="86"/>
        <v>Y</v>
      </c>
      <c r="I2530" s="65" t="str">
        <f t="shared" si="87"/>
        <v>0.00</v>
      </c>
    </row>
    <row r="2531" spans="7:9">
      <c r="G2531" t="str">
        <f t="shared" si="86"/>
        <v>Y</v>
      </c>
      <c r="I2531" s="65" t="str">
        <f t="shared" si="87"/>
        <v>0.00</v>
      </c>
    </row>
    <row r="2532" spans="7:9">
      <c r="G2532" t="str">
        <f t="shared" si="86"/>
        <v>Y</v>
      </c>
      <c r="I2532" s="65" t="str">
        <f t="shared" si="87"/>
        <v>0.00</v>
      </c>
    </row>
    <row r="2533" spans="7:9">
      <c r="G2533" t="str">
        <f t="shared" si="86"/>
        <v>Y</v>
      </c>
      <c r="I2533" s="65" t="str">
        <f t="shared" si="87"/>
        <v>0.00</v>
      </c>
    </row>
    <row r="2534" spans="7:9">
      <c r="G2534" t="str">
        <f t="shared" si="86"/>
        <v>Y</v>
      </c>
      <c r="I2534" s="65" t="str">
        <f t="shared" si="87"/>
        <v>0.00</v>
      </c>
    </row>
    <row r="2535" spans="7:9">
      <c r="G2535" t="str">
        <f t="shared" si="86"/>
        <v>Y</v>
      </c>
      <c r="I2535" s="65" t="str">
        <f t="shared" si="87"/>
        <v>0.00</v>
      </c>
    </row>
    <row r="2536" spans="7:9">
      <c r="G2536" t="str">
        <f t="shared" si="86"/>
        <v>Y</v>
      </c>
      <c r="I2536" s="65" t="str">
        <f t="shared" si="87"/>
        <v>0.00</v>
      </c>
    </row>
    <row r="2537" spans="7:9">
      <c r="G2537" t="str">
        <f t="shared" si="86"/>
        <v>Y</v>
      </c>
      <c r="I2537" s="65" t="str">
        <f t="shared" si="87"/>
        <v>0.00</v>
      </c>
    </row>
    <row r="2538" spans="7:9">
      <c r="G2538" t="str">
        <f t="shared" si="86"/>
        <v>Y</v>
      </c>
      <c r="I2538" s="65" t="str">
        <f t="shared" si="87"/>
        <v>0.00</v>
      </c>
    </row>
    <row r="2539" spans="7:9">
      <c r="G2539" t="str">
        <f t="shared" si="86"/>
        <v>Y</v>
      </c>
      <c r="I2539" s="65" t="str">
        <f t="shared" si="87"/>
        <v>0.00</v>
      </c>
    </row>
    <row r="2540" spans="7:9">
      <c r="G2540" t="str">
        <f t="shared" si="86"/>
        <v>Y</v>
      </c>
      <c r="I2540" s="65" t="str">
        <f t="shared" si="87"/>
        <v>0.00</v>
      </c>
    </row>
    <row r="2541" spans="7:9">
      <c r="G2541" t="str">
        <f t="shared" si="86"/>
        <v>Y</v>
      </c>
      <c r="I2541" s="65" t="str">
        <f t="shared" si="87"/>
        <v>0.00</v>
      </c>
    </row>
    <row r="2542" spans="7:9">
      <c r="G2542" t="str">
        <f t="shared" si="86"/>
        <v>Y</v>
      </c>
      <c r="I2542" s="65" t="str">
        <f t="shared" si="87"/>
        <v>0.00</v>
      </c>
    </row>
    <row r="2543" spans="7:9">
      <c r="G2543" t="str">
        <f t="shared" si="86"/>
        <v>Y</v>
      </c>
      <c r="I2543" s="65" t="str">
        <f t="shared" si="87"/>
        <v>0.00</v>
      </c>
    </row>
    <row r="2544" spans="7:9">
      <c r="G2544" t="str">
        <f t="shared" si="86"/>
        <v>Y</v>
      </c>
      <c r="I2544" s="65" t="str">
        <f t="shared" si="87"/>
        <v>0.00</v>
      </c>
    </row>
    <row r="2545" spans="7:9">
      <c r="G2545" t="str">
        <f t="shared" si="86"/>
        <v>Y</v>
      </c>
      <c r="I2545" s="65" t="str">
        <f t="shared" si="87"/>
        <v>0.00</v>
      </c>
    </row>
    <row r="2546" spans="7:9">
      <c r="G2546" t="str">
        <f t="shared" si="86"/>
        <v>Y</v>
      </c>
      <c r="I2546" s="65" t="str">
        <f t="shared" si="87"/>
        <v>0.00</v>
      </c>
    </row>
    <row r="2547" spans="7:9">
      <c r="G2547" t="str">
        <f t="shared" si="86"/>
        <v>Y</v>
      </c>
      <c r="I2547" s="65" t="str">
        <f t="shared" si="87"/>
        <v>0.00</v>
      </c>
    </row>
    <row r="2548" spans="7:9">
      <c r="G2548" t="str">
        <f t="shared" si="86"/>
        <v>Y</v>
      </c>
      <c r="I2548" s="65" t="str">
        <f t="shared" si="87"/>
        <v>0.00</v>
      </c>
    </row>
    <row r="2549" spans="7:9">
      <c r="G2549" t="str">
        <f t="shared" si="86"/>
        <v>Y</v>
      </c>
      <c r="I2549" s="65" t="str">
        <f t="shared" si="87"/>
        <v>0.00</v>
      </c>
    </row>
    <row r="2550" spans="7:9">
      <c r="G2550" t="str">
        <f t="shared" si="86"/>
        <v>Y</v>
      </c>
      <c r="I2550" s="65" t="str">
        <f t="shared" si="87"/>
        <v>0.00</v>
      </c>
    </row>
    <row r="2551" spans="7:9">
      <c r="G2551" t="str">
        <f t="shared" si="86"/>
        <v>Y</v>
      </c>
      <c r="I2551" s="65" t="str">
        <f t="shared" si="87"/>
        <v>0.00</v>
      </c>
    </row>
    <row r="2552" spans="7:9">
      <c r="G2552" t="str">
        <f t="shared" si="86"/>
        <v>Y</v>
      </c>
      <c r="I2552" s="65" t="str">
        <f t="shared" si="87"/>
        <v>0.00</v>
      </c>
    </row>
    <row r="2553" spans="7:9">
      <c r="G2553" t="str">
        <f t="shared" si="86"/>
        <v>Y</v>
      </c>
      <c r="I2553" s="65" t="str">
        <f t="shared" si="87"/>
        <v>0.00</v>
      </c>
    </row>
    <row r="2554" spans="7:9">
      <c r="G2554" t="str">
        <f t="shared" si="86"/>
        <v>Y</v>
      </c>
      <c r="I2554" s="65" t="str">
        <f t="shared" si="87"/>
        <v>0.00</v>
      </c>
    </row>
    <row r="2555" spans="7:9">
      <c r="G2555" t="str">
        <f t="shared" si="86"/>
        <v>Y</v>
      </c>
      <c r="I2555" s="65" t="str">
        <f t="shared" si="87"/>
        <v>0.00</v>
      </c>
    </row>
    <row r="2556" spans="7:9">
      <c r="G2556" t="str">
        <f t="shared" si="86"/>
        <v>Y</v>
      </c>
      <c r="I2556" s="65" t="str">
        <f t="shared" si="87"/>
        <v>0.00</v>
      </c>
    </row>
    <row r="2557" spans="7:9">
      <c r="G2557" t="str">
        <f t="shared" si="86"/>
        <v>Y</v>
      </c>
      <c r="I2557" s="65" t="str">
        <f t="shared" si="87"/>
        <v>0.00</v>
      </c>
    </row>
    <row r="2558" spans="7:9">
      <c r="G2558" t="str">
        <f t="shared" si="86"/>
        <v>Y</v>
      </c>
      <c r="I2558" s="65" t="str">
        <f t="shared" si="87"/>
        <v>0.00</v>
      </c>
    </row>
    <row r="2559" spans="7:9">
      <c r="G2559" t="str">
        <f t="shared" si="86"/>
        <v>Y</v>
      </c>
      <c r="I2559" s="65" t="str">
        <f t="shared" si="87"/>
        <v>0.00</v>
      </c>
    </row>
    <row r="2560" spans="7:9">
      <c r="G2560" t="str">
        <f t="shared" si="86"/>
        <v>Y</v>
      </c>
      <c r="I2560" s="65" t="str">
        <f t="shared" si="87"/>
        <v>0.00</v>
      </c>
    </row>
    <row r="2561" spans="7:9">
      <c r="G2561" t="str">
        <f t="shared" si="86"/>
        <v>Y</v>
      </c>
      <c r="I2561" s="65" t="str">
        <f t="shared" si="87"/>
        <v>0.00</v>
      </c>
    </row>
    <row r="2562" spans="7:9">
      <c r="G2562" t="str">
        <f t="shared" si="86"/>
        <v>Y</v>
      </c>
      <c r="I2562" s="65" t="str">
        <f t="shared" si="87"/>
        <v>0.00</v>
      </c>
    </row>
    <row r="2563" spans="7:9">
      <c r="G2563" t="str">
        <f t="shared" si="86"/>
        <v>Y</v>
      </c>
      <c r="I2563" s="65" t="str">
        <f t="shared" si="87"/>
        <v>0.00</v>
      </c>
    </row>
    <row r="2564" spans="7:9">
      <c r="G2564" t="str">
        <f t="shared" si="86"/>
        <v>Y</v>
      </c>
      <c r="I2564" s="65" t="str">
        <f t="shared" si="87"/>
        <v>0.00</v>
      </c>
    </row>
    <row r="2565" spans="7:9">
      <c r="G2565" t="str">
        <f t="shared" si="86"/>
        <v>Y</v>
      </c>
      <c r="I2565" s="65" t="str">
        <f t="shared" si="87"/>
        <v>0.00</v>
      </c>
    </row>
    <row r="2566" spans="7:9">
      <c r="G2566" t="str">
        <f t="shared" si="86"/>
        <v>Y</v>
      </c>
      <c r="I2566" s="65" t="str">
        <f t="shared" si="87"/>
        <v>0.00</v>
      </c>
    </row>
    <row r="2567" spans="7:9">
      <c r="G2567" t="str">
        <f t="shared" si="86"/>
        <v>Y</v>
      </c>
      <c r="I2567" s="65" t="str">
        <f t="shared" si="87"/>
        <v>0.00</v>
      </c>
    </row>
    <row r="2568" spans="7:9">
      <c r="G2568" t="str">
        <f t="shared" si="86"/>
        <v>Y</v>
      </c>
      <c r="I2568" s="65" t="str">
        <f t="shared" si="87"/>
        <v>0.00</v>
      </c>
    </row>
    <row r="2569" spans="7:9">
      <c r="G2569" t="str">
        <f t="shared" si="86"/>
        <v>Y</v>
      </c>
      <c r="I2569" s="65" t="str">
        <f t="shared" si="87"/>
        <v>0.00</v>
      </c>
    </row>
    <row r="2570" spans="7:9">
      <c r="G2570" t="str">
        <f t="shared" si="86"/>
        <v>Y</v>
      </c>
      <c r="I2570" s="65" t="str">
        <f t="shared" si="87"/>
        <v>0.00</v>
      </c>
    </row>
    <row r="2571" spans="7:9">
      <c r="G2571" t="str">
        <f t="shared" si="86"/>
        <v>Y</v>
      </c>
      <c r="I2571" s="65" t="str">
        <f t="shared" si="87"/>
        <v>0.00</v>
      </c>
    </row>
    <row r="2572" spans="7:9">
      <c r="G2572" t="str">
        <f t="shared" si="86"/>
        <v>Y</v>
      </c>
      <c r="I2572" s="65" t="str">
        <f t="shared" si="87"/>
        <v>0.00</v>
      </c>
    </row>
    <row r="2573" spans="7:9">
      <c r="G2573" t="str">
        <f t="shared" si="86"/>
        <v>Y</v>
      </c>
      <c r="I2573" s="65" t="str">
        <f t="shared" si="87"/>
        <v>0.00</v>
      </c>
    </row>
    <row r="2574" spans="7:9">
      <c r="G2574" t="str">
        <f t="shared" si="86"/>
        <v>Y</v>
      </c>
      <c r="I2574" s="65" t="str">
        <f t="shared" si="87"/>
        <v>0.00</v>
      </c>
    </row>
    <row r="2575" spans="7:9">
      <c r="G2575" t="str">
        <f t="shared" si="86"/>
        <v>Y</v>
      </c>
      <c r="I2575" s="65" t="str">
        <f t="shared" si="87"/>
        <v>0.00</v>
      </c>
    </row>
    <row r="2576" spans="7:9">
      <c r="G2576" t="str">
        <f t="shared" si="86"/>
        <v>Y</v>
      </c>
      <c r="I2576" s="65" t="str">
        <f t="shared" si="87"/>
        <v>0.00</v>
      </c>
    </row>
    <row r="2577" spans="7:9">
      <c r="G2577" t="str">
        <f t="shared" si="86"/>
        <v>Y</v>
      </c>
      <c r="I2577" s="65" t="str">
        <f t="shared" si="87"/>
        <v>0.00</v>
      </c>
    </row>
    <row r="2578" spans="7:9">
      <c r="G2578" t="str">
        <f t="shared" si="86"/>
        <v>Y</v>
      </c>
      <c r="I2578" s="65" t="str">
        <f t="shared" si="87"/>
        <v>0.00</v>
      </c>
    </row>
    <row r="2579" spans="7:9">
      <c r="G2579" t="str">
        <f t="shared" si="86"/>
        <v>Y</v>
      </c>
      <c r="I2579" s="65" t="str">
        <f t="shared" si="87"/>
        <v>0.00</v>
      </c>
    </row>
    <row r="2580" spans="7:9">
      <c r="G2580" t="str">
        <f t="shared" si="86"/>
        <v>Y</v>
      </c>
      <c r="I2580" s="65" t="str">
        <f t="shared" si="87"/>
        <v>0.00</v>
      </c>
    </row>
    <row r="2581" spans="7:9">
      <c r="G2581" t="str">
        <f t="shared" ref="G2581:G2644" si="88">IF(A2594=E2583,"Y","")</f>
        <v>Y</v>
      </c>
      <c r="I2581" s="65" t="str">
        <f t="shared" ref="I2581:I2644" si="89">IF(G2581="Y","0.00",B2594)</f>
        <v>0.00</v>
      </c>
    </row>
    <row r="2582" spans="7:9">
      <c r="G2582" t="str">
        <f t="shared" si="88"/>
        <v>Y</v>
      </c>
      <c r="I2582" s="65" t="str">
        <f t="shared" si="89"/>
        <v>0.00</v>
      </c>
    </row>
    <row r="2583" spans="7:9">
      <c r="G2583" t="str">
        <f t="shared" si="88"/>
        <v>Y</v>
      </c>
      <c r="I2583" s="65" t="str">
        <f t="shared" si="89"/>
        <v>0.00</v>
      </c>
    </row>
    <row r="2584" spans="7:9">
      <c r="G2584" t="str">
        <f t="shared" si="88"/>
        <v>Y</v>
      </c>
      <c r="I2584" s="65" t="str">
        <f t="shared" si="89"/>
        <v>0.00</v>
      </c>
    </row>
    <row r="2585" spans="7:9">
      <c r="G2585" t="str">
        <f t="shared" si="88"/>
        <v>Y</v>
      </c>
      <c r="I2585" s="65" t="str">
        <f t="shared" si="89"/>
        <v>0.00</v>
      </c>
    </row>
    <row r="2586" spans="7:9">
      <c r="G2586" t="str">
        <f t="shared" si="88"/>
        <v>Y</v>
      </c>
      <c r="I2586" s="65" t="str">
        <f t="shared" si="89"/>
        <v>0.00</v>
      </c>
    </row>
    <row r="2587" spans="7:9">
      <c r="G2587" t="str">
        <f t="shared" si="88"/>
        <v>Y</v>
      </c>
      <c r="I2587" s="65" t="str">
        <f t="shared" si="89"/>
        <v>0.00</v>
      </c>
    </row>
    <row r="2588" spans="7:9">
      <c r="G2588" t="str">
        <f t="shared" si="88"/>
        <v>Y</v>
      </c>
      <c r="I2588" s="65" t="str">
        <f t="shared" si="89"/>
        <v>0.00</v>
      </c>
    </row>
    <row r="2589" spans="7:9">
      <c r="G2589" t="str">
        <f t="shared" si="88"/>
        <v>Y</v>
      </c>
      <c r="I2589" s="65" t="str">
        <f t="shared" si="89"/>
        <v>0.00</v>
      </c>
    </row>
    <row r="2590" spans="7:9">
      <c r="G2590" t="str">
        <f t="shared" si="88"/>
        <v>Y</v>
      </c>
      <c r="I2590" s="65" t="str">
        <f t="shared" si="89"/>
        <v>0.00</v>
      </c>
    </row>
    <row r="2591" spans="7:9">
      <c r="G2591" t="str">
        <f t="shared" si="88"/>
        <v>Y</v>
      </c>
      <c r="I2591" s="65" t="str">
        <f t="shared" si="89"/>
        <v>0.00</v>
      </c>
    </row>
    <row r="2592" spans="7:9">
      <c r="G2592" t="str">
        <f t="shared" si="88"/>
        <v>Y</v>
      </c>
      <c r="I2592" s="65" t="str">
        <f t="shared" si="89"/>
        <v>0.00</v>
      </c>
    </row>
    <row r="2593" spans="7:9">
      <c r="G2593" t="str">
        <f t="shared" si="88"/>
        <v>Y</v>
      </c>
      <c r="I2593" s="65" t="str">
        <f t="shared" si="89"/>
        <v>0.00</v>
      </c>
    </row>
    <row r="2594" spans="7:9">
      <c r="G2594" t="str">
        <f t="shared" si="88"/>
        <v>Y</v>
      </c>
      <c r="I2594" s="65" t="str">
        <f t="shared" si="89"/>
        <v>0.00</v>
      </c>
    </row>
    <row r="2595" spans="7:9">
      <c r="G2595" t="str">
        <f t="shared" si="88"/>
        <v>Y</v>
      </c>
      <c r="I2595" s="65" t="str">
        <f t="shared" si="89"/>
        <v>0.00</v>
      </c>
    </row>
    <row r="2596" spans="7:9">
      <c r="G2596" t="str">
        <f t="shared" si="88"/>
        <v>Y</v>
      </c>
      <c r="I2596" s="65" t="str">
        <f t="shared" si="89"/>
        <v>0.00</v>
      </c>
    </row>
    <row r="2597" spans="7:9">
      <c r="G2597" t="str">
        <f t="shared" si="88"/>
        <v>Y</v>
      </c>
      <c r="I2597" s="65" t="str">
        <f t="shared" si="89"/>
        <v>0.00</v>
      </c>
    </row>
    <row r="2598" spans="7:9">
      <c r="G2598" t="str">
        <f t="shared" si="88"/>
        <v>Y</v>
      </c>
      <c r="I2598" s="65" t="str">
        <f t="shared" si="89"/>
        <v>0.00</v>
      </c>
    </row>
    <row r="2599" spans="7:9">
      <c r="G2599" t="str">
        <f t="shared" si="88"/>
        <v>Y</v>
      </c>
      <c r="I2599" s="65" t="str">
        <f t="shared" si="89"/>
        <v>0.00</v>
      </c>
    </row>
    <row r="2600" spans="7:9">
      <c r="G2600" t="str">
        <f t="shared" si="88"/>
        <v>Y</v>
      </c>
      <c r="I2600" s="65" t="str">
        <f t="shared" si="89"/>
        <v>0.00</v>
      </c>
    </row>
    <row r="2601" spans="7:9">
      <c r="G2601" t="str">
        <f t="shared" si="88"/>
        <v>Y</v>
      </c>
      <c r="I2601" s="65" t="str">
        <f t="shared" si="89"/>
        <v>0.00</v>
      </c>
    </row>
    <row r="2602" spans="7:9">
      <c r="G2602" t="str">
        <f t="shared" si="88"/>
        <v>Y</v>
      </c>
      <c r="I2602" s="65" t="str">
        <f t="shared" si="89"/>
        <v>0.00</v>
      </c>
    </row>
    <row r="2603" spans="7:9">
      <c r="G2603" t="str">
        <f t="shared" si="88"/>
        <v>Y</v>
      </c>
      <c r="I2603" s="65" t="str">
        <f t="shared" si="89"/>
        <v>0.00</v>
      </c>
    </row>
    <row r="2604" spans="7:9">
      <c r="G2604" t="str">
        <f t="shared" si="88"/>
        <v>Y</v>
      </c>
      <c r="I2604" s="65" t="str">
        <f t="shared" si="89"/>
        <v>0.00</v>
      </c>
    </row>
    <row r="2605" spans="7:9">
      <c r="G2605" t="str">
        <f t="shared" si="88"/>
        <v>Y</v>
      </c>
      <c r="I2605" s="65" t="str">
        <f t="shared" si="89"/>
        <v>0.00</v>
      </c>
    </row>
    <row r="2606" spans="7:9">
      <c r="G2606" t="str">
        <f t="shared" si="88"/>
        <v>Y</v>
      </c>
      <c r="I2606" s="65" t="str">
        <f t="shared" si="89"/>
        <v>0.00</v>
      </c>
    </row>
    <row r="2607" spans="7:9">
      <c r="G2607" t="str">
        <f t="shared" si="88"/>
        <v>Y</v>
      </c>
      <c r="I2607" s="65" t="str">
        <f t="shared" si="89"/>
        <v>0.00</v>
      </c>
    </row>
    <row r="2608" spans="7:9">
      <c r="G2608" t="str">
        <f t="shared" si="88"/>
        <v>Y</v>
      </c>
      <c r="I2608" s="65" t="str">
        <f t="shared" si="89"/>
        <v>0.00</v>
      </c>
    </row>
    <row r="2609" spans="7:9">
      <c r="G2609" t="str">
        <f t="shared" si="88"/>
        <v>Y</v>
      </c>
      <c r="I2609" s="65" t="str">
        <f t="shared" si="89"/>
        <v>0.00</v>
      </c>
    </row>
    <row r="2610" spans="7:9">
      <c r="G2610" t="str">
        <f t="shared" si="88"/>
        <v>Y</v>
      </c>
      <c r="I2610" s="65" t="str">
        <f t="shared" si="89"/>
        <v>0.00</v>
      </c>
    </row>
    <row r="2611" spans="7:9">
      <c r="G2611" t="str">
        <f t="shared" si="88"/>
        <v>Y</v>
      </c>
      <c r="I2611" s="65" t="str">
        <f t="shared" si="89"/>
        <v>0.00</v>
      </c>
    </row>
    <row r="2612" spans="7:9">
      <c r="G2612" t="str">
        <f t="shared" si="88"/>
        <v>Y</v>
      </c>
      <c r="I2612" s="65" t="str">
        <f t="shared" si="89"/>
        <v>0.00</v>
      </c>
    </row>
    <row r="2613" spans="7:9">
      <c r="G2613" t="str">
        <f t="shared" si="88"/>
        <v>Y</v>
      </c>
      <c r="I2613" s="65" t="str">
        <f t="shared" si="89"/>
        <v>0.00</v>
      </c>
    </row>
    <row r="2614" spans="7:9">
      <c r="G2614" t="str">
        <f t="shared" si="88"/>
        <v>Y</v>
      </c>
      <c r="I2614" s="65" t="str">
        <f t="shared" si="89"/>
        <v>0.00</v>
      </c>
    </row>
    <row r="2615" spans="7:9">
      <c r="G2615" t="str">
        <f t="shared" si="88"/>
        <v>Y</v>
      </c>
      <c r="I2615" s="65" t="str">
        <f t="shared" si="89"/>
        <v>0.00</v>
      </c>
    </row>
    <row r="2616" spans="7:9">
      <c r="G2616" t="str">
        <f t="shared" si="88"/>
        <v>Y</v>
      </c>
      <c r="I2616" s="65" t="str">
        <f t="shared" si="89"/>
        <v>0.00</v>
      </c>
    </row>
    <row r="2617" spans="7:9">
      <c r="G2617" t="str">
        <f t="shared" si="88"/>
        <v>Y</v>
      </c>
      <c r="I2617" s="65" t="str">
        <f t="shared" si="89"/>
        <v>0.00</v>
      </c>
    </row>
    <row r="2618" spans="7:9">
      <c r="G2618" t="str">
        <f t="shared" si="88"/>
        <v>Y</v>
      </c>
      <c r="I2618" s="65" t="str">
        <f t="shared" si="89"/>
        <v>0.00</v>
      </c>
    </row>
    <row r="2619" spans="7:9">
      <c r="G2619" t="str">
        <f t="shared" si="88"/>
        <v>Y</v>
      </c>
      <c r="I2619" s="65" t="str">
        <f t="shared" si="89"/>
        <v>0.00</v>
      </c>
    </row>
    <row r="2620" spans="7:9">
      <c r="G2620" t="str">
        <f t="shared" si="88"/>
        <v>Y</v>
      </c>
      <c r="I2620" s="65" t="str">
        <f t="shared" si="89"/>
        <v>0.00</v>
      </c>
    </row>
    <row r="2621" spans="7:9">
      <c r="G2621" t="str">
        <f t="shared" si="88"/>
        <v>Y</v>
      </c>
      <c r="I2621" s="65" t="str">
        <f t="shared" si="89"/>
        <v>0.00</v>
      </c>
    </row>
    <row r="2622" spans="7:9">
      <c r="G2622" t="str">
        <f t="shared" si="88"/>
        <v>Y</v>
      </c>
      <c r="I2622" s="65" t="str">
        <f t="shared" si="89"/>
        <v>0.00</v>
      </c>
    </row>
    <row r="2623" spans="7:9">
      <c r="G2623" t="str">
        <f t="shared" si="88"/>
        <v>Y</v>
      </c>
      <c r="I2623" s="65" t="str">
        <f t="shared" si="89"/>
        <v>0.00</v>
      </c>
    </row>
    <row r="2624" spans="7:9">
      <c r="G2624" t="str">
        <f t="shared" si="88"/>
        <v>Y</v>
      </c>
      <c r="I2624" s="65" t="str">
        <f t="shared" si="89"/>
        <v>0.00</v>
      </c>
    </row>
    <row r="2625" spans="7:9">
      <c r="G2625" t="str">
        <f t="shared" si="88"/>
        <v>Y</v>
      </c>
      <c r="I2625" s="65" t="str">
        <f t="shared" si="89"/>
        <v>0.00</v>
      </c>
    </row>
    <row r="2626" spans="7:9">
      <c r="G2626" t="str">
        <f t="shared" si="88"/>
        <v>Y</v>
      </c>
      <c r="I2626" s="65" t="str">
        <f t="shared" si="89"/>
        <v>0.00</v>
      </c>
    </row>
    <row r="2627" spans="7:9">
      <c r="G2627" t="str">
        <f t="shared" si="88"/>
        <v>Y</v>
      </c>
      <c r="I2627" s="65" t="str">
        <f t="shared" si="89"/>
        <v>0.00</v>
      </c>
    </row>
    <row r="2628" spans="7:9">
      <c r="G2628" t="str">
        <f t="shared" si="88"/>
        <v>Y</v>
      </c>
      <c r="I2628" s="65" t="str">
        <f t="shared" si="89"/>
        <v>0.00</v>
      </c>
    </row>
    <row r="2629" spans="7:9">
      <c r="G2629" t="str">
        <f t="shared" si="88"/>
        <v>Y</v>
      </c>
      <c r="I2629" s="65" t="str">
        <f t="shared" si="89"/>
        <v>0.00</v>
      </c>
    </row>
    <row r="2630" spans="7:9">
      <c r="G2630" t="str">
        <f t="shared" si="88"/>
        <v>Y</v>
      </c>
      <c r="I2630" s="65" t="str">
        <f t="shared" si="89"/>
        <v>0.00</v>
      </c>
    </row>
    <row r="2631" spans="7:9">
      <c r="G2631" t="str">
        <f t="shared" si="88"/>
        <v>Y</v>
      </c>
      <c r="I2631" s="65" t="str">
        <f t="shared" si="89"/>
        <v>0.00</v>
      </c>
    </row>
    <row r="2632" spans="7:9">
      <c r="G2632" t="str">
        <f t="shared" si="88"/>
        <v>Y</v>
      </c>
      <c r="I2632" s="65" t="str">
        <f t="shared" si="89"/>
        <v>0.00</v>
      </c>
    </row>
    <row r="2633" spans="7:9">
      <c r="G2633" t="str">
        <f t="shared" si="88"/>
        <v>Y</v>
      </c>
      <c r="I2633" s="65" t="str">
        <f t="shared" si="89"/>
        <v>0.00</v>
      </c>
    </row>
    <row r="2634" spans="7:9">
      <c r="G2634" t="str">
        <f t="shared" si="88"/>
        <v>Y</v>
      </c>
      <c r="I2634" s="65" t="str">
        <f t="shared" si="89"/>
        <v>0.00</v>
      </c>
    </row>
    <row r="2635" spans="7:9">
      <c r="G2635" t="str">
        <f t="shared" si="88"/>
        <v>Y</v>
      </c>
      <c r="I2635" s="65" t="str">
        <f t="shared" si="89"/>
        <v>0.00</v>
      </c>
    </row>
    <row r="2636" spans="7:9">
      <c r="G2636" t="str">
        <f t="shared" si="88"/>
        <v>Y</v>
      </c>
      <c r="I2636" s="65" t="str">
        <f t="shared" si="89"/>
        <v>0.00</v>
      </c>
    </row>
    <row r="2637" spans="7:9">
      <c r="G2637" t="str">
        <f t="shared" si="88"/>
        <v>Y</v>
      </c>
      <c r="I2637" s="65" t="str">
        <f t="shared" si="89"/>
        <v>0.00</v>
      </c>
    </row>
    <row r="2638" spans="7:9">
      <c r="G2638" t="str">
        <f t="shared" si="88"/>
        <v>Y</v>
      </c>
      <c r="I2638" s="65" t="str">
        <f t="shared" si="89"/>
        <v>0.00</v>
      </c>
    </row>
    <row r="2639" spans="7:9">
      <c r="G2639" t="str">
        <f t="shared" si="88"/>
        <v>Y</v>
      </c>
      <c r="I2639" s="65" t="str">
        <f t="shared" si="89"/>
        <v>0.00</v>
      </c>
    </row>
    <row r="2640" spans="7:9">
      <c r="G2640" t="str">
        <f t="shared" si="88"/>
        <v>Y</v>
      </c>
      <c r="I2640" s="65" t="str">
        <f t="shared" si="89"/>
        <v>0.00</v>
      </c>
    </row>
    <row r="2641" spans="7:9">
      <c r="G2641" t="str">
        <f t="shared" si="88"/>
        <v>Y</v>
      </c>
      <c r="I2641" s="65" t="str">
        <f t="shared" si="89"/>
        <v>0.00</v>
      </c>
    </row>
    <row r="2642" spans="7:9">
      <c r="G2642" t="str">
        <f t="shared" si="88"/>
        <v>Y</v>
      </c>
      <c r="I2642" s="65" t="str">
        <f t="shared" si="89"/>
        <v>0.00</v>
      </c>
    </row>
    <row r="2643" spans="7:9">
      <c r="G2643" t="str">
        <f t="shared" si="88"/>
        <v>Y</v>
      </c>
      <c r="I2643" s="65" t="str">
        <f t="shared" si="89"/>
        <v>0.00</v>
      </c>
    </row>
    <row r="2644" spans="7:9">
      <c r="G2644" t="str">
        <f t="shared" si="88"/>
        <v>Y</v>
      </c>
      <c r="I2644" s="65" t="str">
        <f t="shared" si="89"/>
        <v>0.00</v>
      </c>
    </row>
    <row r="2645" spans="7:9">
      <c r="G2645" t="str">
        <f t="shared" ref="G2645:G2708" si="90">IF(A2658=E2647,"Y","")</f>
        <v>Y</v>
      </c>
      <c r="I2645" s="65" t="str">
        <f t="shared" ref="I2645:I2708" si="91">IF(G2645="Y","0.00",B2658)</f>
        <v>0.00</v>
      </c>
    </row>
    <row r="2646" spans="7:9">
      <c r="G2646" t="str">
        <f t="shared" si="90"/>
        <v>Y</v>
      </c>
      <c r="I2646" s="65" t="str">
        <f t="shared" si="91"/>
        <v>0.00</v>
      </c>
    </row>
    <row r="2647" spans="7:9">
      <c r="G2647" t="str">
        <f t="shared" si="90"/>
        <v>Y</v>
      </c>
      <c r="I2647" s="65" t="str">
        <f t="shared" si="91"/>
        <v>0.00</v>
      </c>
    </row>
    <row r="2648" spans="7:9">
      <c r="G2648" t="str">
        <f t="shared" si="90"/>
        <v>Y</v>
      </c>
      <c r="I2648" s="65" t="str">
        <f t="shared" si="91"/>
        <v>0.00</v>
      </c>
    </row>
    <row r="2649" spans="7:9">
      <c r="G2649" t="str">
        <f t="shared" si="90"/>
        <v>Y</v>
      </c>
      <c r="I2649" s="65" t="str">
        <f t="shared" si="91"/>
        <v>0.00</v>
      </c>
    </row>
    <row r="2650" spans="7:9">
      <c r="G2650" t="str">
        <f t="shared" si="90"/>
        <v>Y</v>
      </c>
      <c r="I2650" s="65" t="str">
        <f t="shared" si="91"/>
        <v>0.00</v>
      </c>
    </row>
    <row r="2651" spans="7:9">
      <c r="G2651" t="str">
        <f t="shared" si="90"/>
        <v>Y</v>
      </c>
      <c r="I2651" s="65" t="str">
        <f t="shared" si="91"/>
        <v>0.00</v>
      </c>
    </row>
    <row r="2652" spans="7:9">
      <c r="G2652" t="str">
        <f t="shared" si="90"/>
        <v>Y</v>
      </c>
      <c r="I2652" s="65" t="str">
        <f t="shared" si="91"/>
        <v>0.00</v>
      </c>
    </row>
    <row r="2653" spans="7:9">
      <c r="G2653" t="str">
        <f t="shared" si="90"/>
        <v>Y</v>
      </c>
      <c r="I2653" s="65" t="str">
        <f t="shared" si="91"/>
        <v>0.00</v>
      </c>
    </row>
    <row r="2654" spans="7:9">
      <c r="G2654" t="str">
        <f t="shared" si="90"/>
        <v>Y</v>
      </c>
      <c r="I2654" s="65" t="str">
        <f t="shared" si="91"/>
        <v>0.00</v>
      </c>
    </row>
    <row r="2655" spans="7:9">
      <c r="G2655" t="str">
        <f t="shared" si="90"/>
        <v>Y</v>
      </c>
      <c r="I2655" s="65" t="str">
        <f t="shared" si="91"/>
        <v>0.00</v>
      </c>
    </row>
    <row r="2656" spans="7:9">
      <c r="G2656" t="str">
        <f t="shared" si="90"/>
        <v>Y</v>
      </c>
      <c r="I2656" s="65" t="str">
        <f t="shared" si="91"/>
        <v>0.00</v>
      </c>
    </row>
    <row r="2657" spans="7:9">
      <c r="G2657" t="str">
        <f t="shared" si="90"/>
        <v>Y</v>
      </c>
      <c r="I2657" s="65" t="str">
        <f t="shared" si="91"/>
        <v>0.00</v>
      </c>
    </row>
    <row r="2658" spans="7:9">
      <c r="G2658" t="str">
        <f t="shared" si="90"/>
        <v>Y</v>
      </c>
      <c r="I2658" s="65" t="str">
        <f t="shared" si="91"/>
        <v>0.00</v>
      </c>
    </row>
    <row r="2659" spans="7:9">
      <c r="G2659" t="str">
        <f t="shared" si="90"/>
        <v>Y</v>
      </c>
      <c r="I2659" s="65" t="str">
        <f t="shared" si="91"/>
        <v>0.00</v>
      </c>
    </row>
    <row r="2660" spans="7:9">
      <c r="G2660" t="str">
        <f t="shared" si="90"/>
        <v>Y</v>
      </c>
      <c r="I2660" s="65" t="str">
        <f t="shared" si="91"/>
        <v>0.00</v>
      </c>
    </row>
    <row r="2661" spans="7:9">
      <c r="G2661" t="str">
        <f t="shared" si="90"/>
        <v>Y</v>
      </c>
      <c r="I2661" s="65" t="str">
        <f t="shared" si="91"/>
        <v>0.00</v>
      </c>
    </row>
    <row r="2662" spans="7:9">
      <c r="G2662" t="str">
        <f t="shared" si="90"/>
        <v>Y</v>
      </c>
      <c r="I2662" s="65" t="str">
        <f t="shared" si="91"/>
        <v>0.00</v>
      </c>
    </row>
    <row r="2663" spans="7:9">
      <c r="G2663" t="str">
        <f t="shared" si="90"/>
        <v>Y</v>
      </c>
      <c r="I2663" s="65" t="str">
        <f t="shared" si="91"/>
        <v>0.00</v>
      </c>
    </row>
    <row r="2664" spans="7:9">
      <c r="G2664" t="str">
        <f t="shared" si="90"/>
        <v>Y</v>
      </c>
      <c r="I2664" s="65" t="str">
        <f t="shared" si="91"/>
        <v>0.00</v>
      </c>
    </row>
    <row r="2665" spans="7:9">
      <c r="G2665" t="str">
        <f t="shared" si="90"/>
        <v>Y</v>
      </c>
      <c r="I2665" s="65" t="str">
        <f t="shared" si="91"/>
        <v>0.00</v>
      </c>
    </row>
    <row r="2666" spans="7:9">
      <c r="G2666" t="str">
        <f t="shared" si="90"/>
        <v>Y</v>
      </c>
      <c r="I2666" s="65" t="str">
        <f t="shared" si="91"/>
        <v>0.00</v>
      </c>
    </row>
    <row r="2667" spans="7:9">
      <c r="G2667" t="str">
        <f t="shared" si="90"/>
        <v>Y</v>
      </c>
      <c r="I2667" s="65" t="str">
        <f t="shared" si="91"/>
        <v>0.00</v>
      </c>
    </row>
    <row r="2668" spans="7:9">
      <c r="G2668" t="str">
        <f t="shared" si="90"/>
        <v>Y</v>
      </c>
      <c r="I2668" s="65" t="str">
        <f t="shared" si="91"/>
        <v>0.00</v>
      </c>
    </row>
    <row r="2669" spans="7:9">
      <c r="G2669" t="str">
        <f t="shared" si="90"/>
        <v>Y</v>
      </c>
      <c r="I2669" s="65" t="str">
        <f t="shared" si="91"/>
        <v>0.00</v>
      </c>
    </row>
    <row r="2670" spans="7:9">
      <c r="G2670" t="str">
        <f t="shared" si="90"/>
        <v>Y</v>
      </c>
      <c r="I2670" s="65" t="str">
        <f t="shared" si="91"/>
        <v>0.00</v>
      </c>
    </row>
    <row r="2671" spans="7:9">
      <c r="G2671" t="str">
        <f t="shared" si="90"/>
        <v>Y</v>
      </c>
      <c r="I2671" s="65" t="str">
        <f t="shared" si="91"/>
        <v>0.00</v>
      </c>
    </row>
    <row r="2672" spans="7:9">
      <c r="G2672" t="str">
        <f t="shared" si="90"/>
        <v>Y</v>
      </c>
      <c r="I2672" s="65" t="str">
        <f t="shared" si="91"/>
        <v>0.00</v>
      </c>
    </row>
    <row r="2673" spans="7:9">
      <c r="G2673" t="str">
        <f t="shared" si="90"/>
        <v>Y</v>
      </c>
      <c r="I2673" s="65" t="str">
        <f t="shared" si="91"/>
        <v>0.00</v>
      </c>
    </row>
    <row r="2674" spans="7:9">
      <c r="G2674" t="str">
        <f t="shared" si="90"/>
        <v>Y</v>
      </c>
      <c r="I2674" s="65" t="str">
        <f t="shared" si="91"/>
        <v>0.00</v>
      </c>
    </row>
    <row r="2675" spans="7:9">
      <c r="G2675" t="str">
        <f t="shared" si="90"/>
        <v>Y</v>
      </c>
      <c r="I2675" s="65" t="str">
        <f t="shared" si="91"/>
        <v>0.00</v>
      </c>
    </row>
    <row r="2676" spans="7:9">
      <c r="G2676" t="str">
        <f t="shared" si="90"/>
        <v>Y</v>
      </c>
      <c r="I2676" s="65" t="str">
        <f t="shared" si="91"/>
        <v>0.00</v>
      </c>
    </row>
    <row r="2677" spans="7:9">
      <c r="G2677" t="str">
        <f t="shared" si="90"/>
        <v>Y</v>
      </c>
      <c r="I2677" s="65" t="str">
        <f t="shared" si="91"/>
        <v>0.00</v>
      </c>
    </row>
    <row r="2678" spans="7:9">
      <c r="G2678" t="str">
        <f t="shared" si="90"/>
        <v>Y</v>
      </c>
      <c r="I2678" s="65" t="str">
        <f t="shared" si="91"/>
        <v>0.00</v>
      </c>
    </row>
    <row r="2679" spans="7:9">
      <c r="G2679" t="str">
        <f t="shared" si="90"/>
        <v>Y</v>
      </c>
      <c r="I2679" s="65" t="str">
        <f t="shared" si="91"/>
        <v>0.00</v>
      </c>
    </row>
    <row r="2680" spans="7:9">
      <c r="G2680" t="str">
        <f t="shared" si="90"/>
        <v>Y</v>
      </c>
      <c r="I2680" s="65" t="str">
        <f t="shared" si="91"/>
        <v>0.00</v>
      </c>
    </row>
    <row r="2681" spans="7:9">
      <c r="G2681" t="str">
        <f t="shared" si="90"/>
        <v>Y</v>
      </c>
      <c r="I2681" s="65" t="str">
        <f t="shared" si="91"/>
        <v>0.00</v>
      </c>
    </row>
    <row r="2682" spans="7:9">
      <c r="G2682" t="str">
        <f t="shared" si="90"/>
        <v>Y</v>
      </c>
      <c r="I2682" s="65" t="str">
        <f t="shared" si="91"/>
        <v>0.00</v>
      </c>
    </row>
    <row r="2683" spans="7:9">
      <c r="G2683" t="str">
        <f t="shared" si="90"/>
        <v>Y</v>
      </c>
      <c r="I2683" s="65" t="str">
        <f t="shared" si="91"/>
        <v>0.00</v>
      </c>
    </row>
    <row r="2684" spans="7:9">
      <c r="G2684" t="str">
        <f t="shared" si="90"/>
        <v>Y</v>
      </c>
      <c r="I2684" s="65" t="str">
        <f t="shared" si="91"/>
        <v>0.00</v>
      </c>
    </row>
    <row r="2685" spans="7:9">
      <c r="G2685" t="str">
        <f t="shared" si="90"/>
        <v>Y</v>
      </c>
      <c r="I2685" s="65" t="str">
        <f t="shared" si="91"/>
        <v>0.00</v>
      </c>
    </row>
    <row r="2686" spans="7:9">
      <c r="G2686" t="str">
        <f t="shared" si="90"/>
        <v>Y</v>
      </c>
      <c r="I2686" s="65" t="str">
        <f t="shared" si="91"/>
        <v>0.00</v>
      </c>
    </row>
    <row r="2687" spans="7:9">
      <c r="G2687" t="str">
        <f t="shared" si="90"/>
        <v>Y</v>
      </c>
      <c r="I2687" s="65" t="str">
        <f t="shared" si="91"/>
        <v>0.00</v>
      </c>
    </row>
    <row r="2688" spans="7:9">
      <c r="G2688" t="str">
        <f t="shared" si="90"/>
        <v>Y</v>
      </c>
      <c r="I2688" s="65" t="str">
        <f t="shared" si="91"/>
        <v>0.00</v>
      </c>
    </row>
    <row r="2689" spans="7:9">
      <c r="G2689" t="str">
        <f t="shared" si="90"/>
        <v>Y</v>
      </c>
      <c r="I2689" s="65" t="str">
        <f t="shared" si="91"/>
        <v>0.00</v>
      </c>
    </row>
    <row r="2690" spans="7:9">
      <c r="G2690" t="str">
        <f t="shared" si="90"/>
        <v>Y</v>
      </c>
      <c r="I2690" s="65" t="str">
        <f t="shared" si="91"/>
        <v>0.00</v>
      </c>
    </row>
    <row r="2691" spans="7:9">
      <c r="G2691" t="str">
        <f t="shared" si="90"/>
        <v>Y</v>
      </c>
      <c r="I2691" s="65" t="str">
        <f t="shared" si="91"/>
        <v>0.00</v>
      </c>
    </row>
    <row r="2692" spans="7:9">
      <c r="G2692" t="str">
        <f t="shared" si="90"/>
        <v>Y</v>
      </c>
      <c r="I2692" s="65" t="str">
        <f t="shared" si="91"/>
        <v>0.00</v>
      </c>
    </row>
    <row r="2693" spans="7:9">
      <c r="G2693" t="str">
        <f t="shared" si="90"/>
        <v>Y</v>
      </c>
      <c r="I2693" s="65" t="str">
        <f t="shared" si="91"/>
        <v>0.00</v>
      </c>
    </row>
    <row r="2694" spans="7:9">
      <c r="G2694" t="str">
        <f t="shared" si="90"/>
        <v>Y</v>
      </c>
      <c r="I2694" s="65" t="str">
        <f t="shared" si="91"/>
        <v>0.00</v>
      </c>
    </row>
    <row r="2695" spans="7:9">
      <c r="G2695" t="str">
        <f t="shared" si="90"/>
        <v>Y</v>
      </c>
      <c r="I2695" s="65" t="str">
        <f t="shared" si="91"/>
        <v>0.00</v>
      </c>
    </row>
    <row r="2696" spans="7:9">
      <c r="G2696" t="str">
        <f t="shared" si="90"/>
        <v>Y</v>
      </c>
      <c r="I2696" s="65" t="str">
        <f t="shared" si="91"/>
        <v>0.00</v>
      </c>
    </row>
    <row r="2697" spans="7:9">
      <c r="G2697" t="str">
        <f t="shared" si="90"/>
        <v>Y</v>
      </c>
      <c r="I2697" s="65" t="str">
        <f t="shared" si="91"/>
        <v>0.00</v>
      </c>
    </row>
    <row r="2698" spans="7:9">
      <c r="G2698" t="str">
        <f t="shared" si="90"/>
        <v>Y</v>
      </c>
      <c r="I2698" s="65" t="str">
        <f t="shared" si="91"/>
        <v>0.00</v>
      </c>
    </row>
    <row r="2699" spans="7:9">
      <c r="G2699" t="str">
        <f t="shared" si="90"/>
        <v>Y</v>
      </c>
      <c r="I2699" s="65" t="str">
        <f t="shared" si="91"/>
        <v>0.00</v>
      </c>
    </row>
    <row r="2700" spans="7:9">
      <c r="G2700" t="str">
        <f t="shared" si="90"/>
        <v>Y</v>
      </c>
      <c r="I2700" s="65" t="str">
        <f t="shared" si="91"/>
        <v>0.00</v>
      </c>
    </row>
    <row r="2701" spans="7:9">
      <c r="G2701" t="str">
        <f t="shared" si="90"/>
        <v>Y</v>
      </c>
      <c r="I2701" s="65" t="str">
        <f t="shared" si="91"/>
        <v>0.00</v>
      </c>
    </row>
    <row r="2702" spans="7:9">
      <c r="G2702" t="str">
        <f t="shared" si="90"/>
        <v>Y</v>
      </c>
      <c r="I2702" s="65" t="str">
        <f t="shared" si="91"/>
        <v>0.00</v>
      </c>
    </row>
    <row r="2703" spans="7:9">
      <c r="G2703" t="str">
        <f t="shared" si="90"/>
        <v>Y</v>
      </c>
      <c r="I2703" s="65" t="str">
        <f t="shared" si="91"/>
        <v>0.00</v>
      </c>
    </row>
    <row r="2704" spans="7:9">
      <c r="G2704" t="str">
        <f t="shared" si="90"/>
        <v>Y</v>
      </c>
      <c r="I2704" s="65" t="str">
        <f t="shared" si="91"/>
        <v>0.00</v>
      </c>
    </row>
    <row r="2705" spans="7:9">
      <c r="G2705" t="str">
        <f t="shared" si="90"/>
        <v>Y</v>
      </c>
      <c r="I2705" s="65" t="str">
        <f t="shared" si="91"/>
        <v>0.00</v>
      </c>
    </row>
    <row r="2706" spans="7:9">
      <c r="G2706" t="str">
        <f t="shared" si="90"/>
        <v>Y</v>
      </c>
      <c r="I2706" s="65" t="str">
        <f t="shared" si="91"/>
        <v>0.00</v>
      </c>
    </row>
    <row r="2707" spans="7:9">
      <c r="G2707" t="str">
        <f t="shared" si="90"/>
        <v>Y</v>
      </c>
      <c r="I2707" s="65" t="str">
        <f t="shared" si="91"/>
        <v>0.00</v>
      </c>
    </row>
    <row r="2708" spans="7:9">
      <c r="G2708" t="str">
        <f t="shared" si="90"/>
        <v>Y</v>
      </c>
      <c r="I2708" s="65" t="str">
        <f t="shared" si="91"/>
        <v>0.00</v>
      </c>
    </row>
    <row r="2709" spans="7:9">
      <c r="G2709" t="str">
        <f t="shared" ref="G2709:G2772" si="92">IF(A2722=E2711,"Y","")</f>
        <v>Y</v>
      </c>
      <c r="I2709" s="65" t="str">
        <f t="shared" ref="I2709:I2772" si="93">IF(G2709="Y","0.00",B2722)</f>
        <v>0.00</v>
      </c>
    </row>
    <row r="2710" spans="7:9">
      <c r="G2710" t="str">
        <f t="shared" si="92"/>
        <v>Y</v>
      </c>
      <c r="I2710" s="65" t="str">
        <f t="shared" si="93"/>
        <v>0.00</v>
      </c>
    </row>
    <row r="2711" spans="7:9">
      <c r="G2711" t="str">
        <f t="shared" si="92"/>
        <v>Y</v>
      </c>
      <c r="I2711" s="65" t="str">
        <f t="shared" si="93"/>
        <v>0.00</v>
      </c>
    </row>
    <row r="2712" spans="7:9">
      <c r="G2712" t="str">
        <f t="shared" si="92"/>
        <v>Y</v>
      </c>
      <c r="I2712" s="65" t="str">
        <f t="shared" si="93"/>
        <v>0.00</v>
      </c>
    </row>
    <row r="2713" spans="7:9">
      <c r="G2713" t="str">
        <f t="shared" si="92"/>
        <v>Y</v>
      </c>
      <c r="I2713" s="65" t="str">
        <f t="shared" si="93"/>
        <v>0.00</v>
      </c>
    </row>
    <row r="2714" spans="7:9">
      <c r="G2714" t="str">
        <f t="shared" si="92"/>
        <v>Y</v>
      </c>
      <c r="I2714" s="65" t="str">
        <f t="shared" si="93"/>
        <v>0.00</v>
      </c>
    </row>
    <row r="2715" spans="7:9">
      <c r="G2715" t="str">
        <f t="shared" si="92"/>
        <v>Y</v>
      </c>
      <c r="I2715" s="65" t="str">
        <f t="shared" si="93"/>
        <v>0.00</v>
      </c>
    </row>
    <row r="2716" spans="7:9">
      <c r="G2716" t="str">
        <f t="shared" si="92"/>
        <v>Y</v>
      </c>
      <c r="I2716" s="65" t="str">
        <f t="shared" si="93"/>
        <v>0.00</v>
      </c>
    </row>
    <row r="2717" spans="7:9">
      <c r="G2717" t="str">
        <f t="shared" si="92"/>
        <v>Y</v>
      </c>
      <c r="I2717" s="65" t="str">
        <f t="shared" si="93"/>
        <v>0.00</v>
      </c>
    </row>
    <row r="2718" spans="7:9">
      <c r="G2718" t="str">
        <f t="shared" si="92"/>
        <v>Y</v>
      </c>
      <c r="I2718" s="65" t="str">
        <f t="shared" si="93"/>
        <v>0.00</v>
      </c>
    </row>
    <row r="2719" spans="7:9">
      <c r="G2719" t="str">
        <f t="shared" si="92"/>
        <v>Y</v>
      </c>
      <c r="I2719" s="65" t="str">
        <f t="shared" si="93"/>
        <v>0.00</v>
      </c>
    </row>
    <row r="2720" spans="7:9">
      <c r="G2720" t="str">
        <f t="shared" si="92"/>
        <v>Y</v>
      </c>
      <c r="I2720" s="65" t="str">
        <f t="shared" si="93"/>
        <v>0.00</v>
      </c>
    </row>
    <row r="2721" spans="7:9">
      <c r="G2721" t="str">
        <f t="shared" si="92"/>
        <v>Y</v>
      </c>
      <c r="I2721" s="65" t="str">
        <f t="shared" si="93"/>
        <v>0.00</v>
      </c>
    </row>
    <row r="2722" spans="7:9">
      <c r="G2722" t="str">
        <f t="shared" si="92"/>
        <v>Y</v>
      </c>
      <c r="I2722" s="65" t="str">
        <f t="shared" si="93"/>
        <v>0.00</v>
      </c>
    </row>
    <row r="2723" spans="7:9">
      <c r="G2723" t="str">
        <f t="shared" si="92"/>
        <v>Y</v>
      </c>
      <c r="I2723" s="65" t="str">
        <f t="shared" si="93"/>
        <v>0.00</v>
      </c>
    </row>
    <row r="2724" spans="7:9">
      <c r="G2724" t="str">
        <f t="shared" si="92"/>
        <v>Y</v>
      </c>
      <c r="I2724" s="65" t="str">
        <f t="shared" si="93"/>
        <v>0.00</v>
      </c>
    </row>
    <row r="2725" spans="7:9">
      <c r="G2725" t="str">
        <f t="shared" si="92"/>
        <v>Y</v>
      </c>
      <c r="I2725" s="65" t="str">
        <f t="shared" si="93"/>
        <v>0.00</v>
      </c>
    </row>
    <row r="2726" spans="7:9">
      <c r="G2726" t="str">
        <f t="shared" si="92"/>
        <v>Y</v>
      </c>
      <c r="I2726" s="65" t="str">
        <f t="shared" si="93"/>
        <v>0.00</v>
      </c>
    </row>
    <row r="2727" spans="7:9">
      <c r="G2727" t="str">
        <f t="shared" si="92"/>
        <v>Y</v>
      </c>
      <c r="I2727" s="65" t="str">
        <f t="shared" si="93"/>
        <v>0.00</v>
      </c>
    </row>
    <row r="2728" spans="7:9">
      <c r="G2728" t="str">
        <f t="shared" si="92"/>
        <v>Y</v>
      </c>
      <c r="I2728" s="65" t="str">
        <f t="shared" si="93"/>
        <v>0.00</v>
      </c>
    </row>
    <row r="2729" spans="7:9">
      <c r="G2729" t="str">
        <f t="shared" si="92"/>
        <v>Y</v>
      </c>
      <c r="I2729" s="65" t="str">
        <f t="shared" si="93"/>
        <v>0.00</v>
      </c>
    </row>
    <row r="2730" spans="7:9">
      <c r="G2730" t="str">
        <f t="shared" si="92"/>
        <v>Y</v>
      </c>
      <c r="I2730" s="65" t="str">
        <f t="shared" si="93"/>
        <v>0.00</v>
      </c>
    </row>
    <row r="2731" spans="7:9">
      <c r="G2731" t="str">
        <f t="shared" si="92"/>
        <v>Y</v>
      </c>
      <c r="I2731" s="65" t="str">
        <f t="shared" si="93"/>
        <v>0.00</v>
      </c>
    </row>
    <row r="2732" spans="7:9">
      <c r="G2732" t="str">
        <f t="shared" si="92"/>
        <v>Y</v>
      </c>
      <c r="I2732" s="65" t="str">
        <f t="shared" si="93"/>
        <v>0.00</v>
      </c>
    </row>
    <row r="2733" spans="7:9">
      <c r="G2733" t="str">
        <f t="shared" si="92"/>
        <v>Y</v>
      </c>
      <c r="I2733" s="65" t="str">
        <f t="shared" si="93"/>
        <v>0.00</v>
      </c>
    </row>
    <row r="2734" spans="7:9">
      <c r="G2734" t="str">
        <f t="shared" si="92"/>
        <v>Y</v>
      </c>
      <c r="I2734" s="65" t="str">
        <f t="shared" si="93"/>
        <v>0.00</v>
      </c>
    </row>
    <row r="2735" spans="7:9">
      <c r="G2735" t="str">
        <f t="shared" si="92"/>
        <v>Y</v>
      </c>
      <c r="I2735" s="65" t="str">
        <f t="shared" si="93"/>
        <v>0.00</v>
      </c>
    </row>
    <row r="2736" spans="7:9">
      <c r="G2736" t="str">
        <f t="shared" si="92"/>
        <v>Y</v>
      </c>
      <c r="I2736" s="65" t="str">
        <f t="shared" si="93"/>
        <v>0.00</v>
      </c>
    </row>
    <row r="2737" spans="7:9">
      <c r="G2737" t="str">
        <f t="shared" si="92"/>
        <v>Y</v>
      </c>
      <c r="I2737" s="65" t="str">
        <f t="shared" si="93"/>
        <v>0.00</v>
      </c>
    </row>
    <row r="2738" spans="7:9">
      <c r="G2738" t="str">
        <f t="shared" si="92"/>
        <v>Y</v>
      </c>
      <c r="I2738" s="65" t="str">
        <f t="shared" si="93"/>
        <v>0.00</v>
      </c>
    </row>
    <row r="2739" spans="7:9">
      <c r="G2739" t="str">
        <f t="shared" si="92"/>
        <v>Y</v>
      </c>
      <c r="I2739" s="65" t="str">
        <f t="shared" si="93"/>
        <v>0.00</v>
      </c>
    </row>
    <row r="2740" spans="7:9">
      <c r="G2740" t="str">
        <f t="shared" si="92"/>
        <v>Y</v>
      </c>
      <c r="I2740" s="65" t="str">
        <f t="shared" si="93"/>
        <v>0.00</v>
      </c>
    </row>
    <row r="2741" spans="7:9">
      <c r="G2741" t="str">
        <f t="shared" si="92"/>
        <v>Y</v>
      </c>
      <c r="I2741" s="65" t="str">
        <f t="shared" si="93"/>
        <v>0.00</v>
      </c>
    </row>
    <row r="2742" spans="7:9">
      <c r="G2742" t="str">
        <f t="shared" si="92"/>
        <v>Y</v>
      </c>
      <c r="I2742" s="65" t="str">
        <f t="shared" si="93"/>
        <v>0.00</v>
      </c>
    </row>
    <row r="2743" spans="7:9">
      <c r="G2743" t="str">
        <f t="shared" si="92"/>
        <v>Y</v>
      </c>
      <c r="I2743" s="65" t="str">
        <f t="shared" si="93"/>
        <v>0.00</v>
      </c>
    </row>
    <row r="2744" spans="7:9">
      <c r="G2744" t="str">
        <f t="shared" si="92"/>
        <v>Y</v>
      </c>
      <c r="I2744" s="65" t="str">
        <f t="shared" si="93"/>
        <v>0.00</v>
      </c>
    </row>
    <row r="2745" spans="7:9">
      <c r="G2745" t="str">
        <f t="shared" si="92"/>
        <v>Y</v>
      </c>
      <c r="I2745" s="65" t="str">
        <f t="shared" si="93"/>
        <v>0.00</v>
      </c>
    </row>
    <row r="2746" spans="7:9">
      <c r="G2746" t="str">
        <f t="shared" si="92"/>
        <v>Y</v>
      </c>
      <c r="I2746" s="65" t="str">
        <f t="shared" si="93"/>
        <v>0.00</v>
      </c>
    </row>
    <row r="2747" spans="7:9">
      <c r="G2747" t="str">
        <f t="shared" si="92"/>
        <v>Y</v>
      </c>
      <c r="I2747" s="65" t="str">
        <f t="shared" si="93"/>
        <v>0.00</v>
      </c>
    </row>
    <row r="2748" spans="7:9">
      <c r="G2748" t="str">
        <f t="shared" si="92"/>
        <v>Y</v>
      </c>
      <c r="I2748" s="65" t="str">
        <f t="shared" si="93"/>
        <v>0.00</v>
      </c>
    </row>
    <row r="2749" spans="7:9">
      <c r="G2749" t="str">
        <f t="shared" si="92"/>
        <v>Y</v>
      </c>
      <c r="I2749" s="65" t="str">
        <f t="shared" si="93"/>
        <v>0.00</v>
      </c>
    </row>
    <row r="2750" spans="7:9">
      <c r="G2750" t="str">
        <f t="shared" si="92"/>
        <v>Y</v>
      </c>
      <c r="I2750" s="65" t="str">
        <f t="shared" si="93"/>
        <v>0.00</v>
      </c>
    </row>
    <row r="2751" spans="7:9">
      <c r="G2751" t="str">
        <f t="shared" si="92"/>
        <v>Y</v>
      </c>
      <c r="I2751" s="65" t="str">
        <f t="shared" si="93"/>
        <v>0.00</v>
      </c>
    </row>
    <row r="2752" spans="7:9">
      <c r="G2752" t="str">
        <f t="shared" si="92"/>
        <v>Y</v>
      </c>
      <c r="I2752" s="65" t="str">
        <f t="shared" si="93"/>
        <v>0.00</v>
      </c>
    </row>
    <row r="2753" spans="7:9">
      <c r="G2753" t="str">
        <f t="shared" si="92"/>
        <v>Y</v>
      </c>
      <c r="I2753" s="65" t="str">
        <f t="shared" si="93"/>
        <v>0.00</v>
      </c>
    </row>
    <row r="2754" spans="7:9">
      <c r="G2754" t="str">
        <f t="shared" si="92"/>
        <v>Y</v>
      </c>
      <c r="I2754" s="65" t="str">
        <f t="shared" si="93"/>
        <v>0.00</v>
      </c>
    </row>
    <row r="2755" spans="7:9">
      <c r="G2755" t="str">
        <f t="shared" si="92"/>
        <v>Y</v>
      </c>
      <c r="I2755" s="65" t="str">
        <f t="shared" si="93"/>
        <v>0.00</v>
      </c>
    </row>
    <row r="2756" spans="7:9">
      <c r="G2756" t="str">
        <f t="shared" si="92"/>
        <v>Y</v>
      </c>
      <c r="I2756" s="65" t="str">
        <f t="shared" si="93"/>
        <v>0.00</v>
      </c>
    </row>
    <row r="2757" spans="7:9">
      <c r="G2757" t="str">
        <f t="shared" si="92"/>
        <v>Y</v>
      </c>
      <c r="I2757" s="65" t="str">
        <f t="shared" si="93"/>
        <v>0.00</v>
      </c>
    </row>
    <row r="2758" spans="7:9">
      <c r="G2758" t="str">
        <f t="shared" si="92"/>
        <v>Y</v>
      </c>
      <c r="I2758" s="65" t="str">
        <f t="shared" si="93"/>
        <v>0.00</v>
      </c>
    </row>
    <row r="2759" spans="7:9">
      <c r="G2759" t="str">
        <f t="shared" si="92"/>
        <v>Y</v>
      </c>
      <c r="I2759" s="65" t="str">
        <f t="shared" si="93"/>
        <v>0.00</v>
      </c>
    </row>
    <row r="2760" spans="7:9">
      <c r="G2760" t="str">
        <f t="shared" si="92"/>
        <v>Y</v>
      </c>
      <c r="I2760" s="65" t="str">
        <f t="shared" si="93"/>
        <v>0.00</v>
      </c>
    </row>
    <row r="2761" spans="7:9">
      <c r="G2761" t="str">
        <f t="shared" si="92"/>
        <v>Y</v>
      </c>
      <c r="I2761" s="65" t="str">
        <f t="shared" si="93"/>
        <v>0.00</v>
      </c>
    </row>
    <row r="2762" spans="7:9">
      <c r="G2762" t="str">
        <f t="shared" si="92"/>
        <v>Y</v>
      </c>
      <c r="I2762" s="65" t="str">
        <f t="shared" si="93"/>
        <v>0.00</v>
      </c>
    </row>
    <row r="2763" spans="7:9">
      <c r="G2763" t="str">
        <f t="shared" si="92"/>
        <v>Y</v>
      </c>
      <c r="I2763" s="65" t="str">
        <f t="shared" si="93"/>
        <v>0.00</v>
      </c>
    </row>
    <row r="2764" spans="7:9">
      <c r="G2764" t="str">
        <f t="shared" si="92"/>
        <v>Y</v>
      </c>
      <c r="I2764" s="65" t="str">
        <f t="shared" si="93"/>
        <v>0.00</v>
      </c>
    </row>
    <row r="2765" spans="7:9">
      <c r="G2765" t="str">
        <f t="shared" si="92"/>
        <v>Y</v>
      </c>
      <c r="I2765" s="65" t="str">
        <f t="shared" si="93"/>
        <v>0.00</v>
      </c>
    </row>
    <row r="2766" spans="7:9">
      <c r="G2766" t="str">
        <f t="shared" si="92"/>
        <v>Y</v>
      </c>
      <c r="I2766" s="65" t="str">
        <f t="shared" si="93"/>
        <v>0.00</v>
      </c>
    </row>
    <row r="2767" spans="7:9">
      <c r="G2767" t="str">
        <f t="shared" si="92"/>
        <v>Y</v>
      </c>
      <c r="I2767" s="65" t="str">
        <f t="shared" si="93"/>
        <v>0.00</v>
      </c>
    </row>
    <row r="2768" spans="7:9">
      <c r="G2768" t="str">
        <f t="shared" si="92"/>
        <v>Y</v>
      </c>
      <c r="I2768" s="65" t="str">
        <f t="shared" si="93"/>
        <v>0.00</v>
      </c>
    </row>
    <row r="2769" spans="7:9">
      <c r="G2769" t="str">
        <f t="shared" si="92"/>
        <v>Y</v>
      </c>
      <c r="I2769" s="65" t="str">
        <f t="shared" si="93"/>
        <v>0.00</v>
      </c>
    </row>
    <row r="2770" spans="7:9">
      <c r="G2770" t="str">
        <f t="shared" si="92"/>
        <v>Y</v>
      </c>
      <c r="I2770" s="65" t="str">
        <f t="shared" si="93"/>
        <v>0.00</v>
      </c>
    </row>
    <row r="2771" spans="7:9">
      <c r="G2771" t="str">
        <f t="shared" si="92"/>
        <v>Y</v>
      </c>
      <c r="I2771" s="65" t="str">
        <f t="shared" si="93"/>
        <v>0.00</v>
      </c>
    </row>
    <row r="2772" spans="7:9">
      <c r="G2772" t="str">
        <f t="shared" si="92"/>
        <v>Y</v>
      </c>
      <c r="I2772" s="65" t="str">
        <f t="shared" si="93"/>
        <v>0.00</v>
      </c>
    </row>
    <row r="2773" spans="7:9">
      <c r="G2773" t="str">
        <f t="shared" ref="G2773:G2836" si="94">IF(A2786=E2775,"Y","")</f>
        <v>Y</v>
      </c>
      <c r="I2773" s="65" t="str">
        <f t="shared" ref="I2773:I2836" si="95">IF(G2773="Y","0.00",B2786)</f>
        <v>0.00</v>
      </c>
    </row>
    <row r="2774" spans="7:9">
      <c r="G2774" t="str">
        <f t="shared" si="94"/>
        <v>Y</v>
      </c>
      <c r="I2774" s="65" t="str">
        <f t="shared" si="95"/>
        <v>0.00</v>
      </c>
    </row>
    <row r="2775" spans="7:9">
      <c r="G2775" t="str">
        <f t="shared" si="94"/>
        <v>Y</v>
      </c>
      <c r="I2775" s="65" t="str">
        <f t="shared" si="95"/>
        <v>0.00</v>
      </c>
    </row>
    <row r="2776" spans="7:9">
      <c r="G2776" t="str">
        <f t="shared" si="94"/>
        <v>Y</v>
      </c>
      <c r="I2776" s="65" t="str">
        <f t="shared" si="95"/>
        <v>0.00</v>
      </c>
    </row>
    <row r="2777" spans="7:9">
      <c r="G2777" t="str">
        <f t="shared" si="94"/>
        <v>Y</v>
      </c>
      <c r="I2777" s="65" t="str">
        <f t="shared" si="95"/>
        <v>0.00</v>
      </c>
    </row>
    <row r="2778" spans="7:9">
      <c r="G2778" t="str">
        <f t="shared" si="94"/>
        <v>Y</v>
      </c>
      <c r="I2778" s="65" t="str">
        <f t="shared" si="95"/>
        <v>0.00</v>
      </c>
    </row>
    <row r="2779" spans="7:9">
      <c r="G2779" t="str">
        <f t="shared" si="94"/>
        <v>Y</v>
      </c>
      <c r="I2779" s="65" t="str">
        <f t="shared" si="95"/>
        <v>0.00</v>
      </c>
    </row>
    <row r="2780" spans="7:9">
      <c r="G2780" t="str">
        <f t="shared" si="94"/>
        <v>Y</v>
      </c>
      <c r="I2780" s="65" t="str">
        <f t="shared" si="95"/>
        <v>0.00</v>
      </c>
    </row>
    <row r="2781" spans="7:9">
      <c r="G2781" t="str">
        <f t="shared" si="94"/>
        <v>Y</v>
      </c>
      <c r="I2781" s="65" t="str">
        <f t="shared" si="95"/>
        <v>0.00</v>
      </c>
    </row>
    <row r="2782" spans="7:9">
      <c r="G2782" t="str">
        <f t="shared" si="94"/>
        <v>Y</v>
      </c>
      <c r="I2782" s="65" t="str">
        <f t="shared" si="95"/>
        <v>0.00</v>
      </c>
    </row>
    <row r="2783" spans="7:9">
      <c r="G2783" t="str">
        <f t="shared" si="94"/>
        <v>Y</v>
      </c>
      <c r="I2783" s="65" t="str">
        <f t="shared" si="95"/>
        <v>0.00</v>
      </c>
    </row>
    <row r="2784" spans="7:9">
      <c r="G2784" t="str">
        <f t="shared" si="94"/>
        <v>Y</v>
      </c>
      <c r="I2784" s="65" t="str">
        <f t="shared" si="95"/>
        <v>0.00</v>
      </c>
    </row>
    <row r="2785" spans="7:9">
      <c r="G2785" t="str">
        <f t="shared" si="94"/>
        <v>Y</v>
      </c>
      <c r="I2785" s="65" t="str">
        <f t="shared" si="95"/>
        <v>0.00</v>
      </c>
    </row>
    <row r="2786" spans="7:9">
      <c r="G2786" t="str">
        <f t="shared" si="94"/>
        <v>Y</v>
      </c>
      <c r="I2786" s="65" t="str">
        <f t="shared" si="95"/>
        <v>0.00</v>
      </c>
    </row>
    <row r="2787" spans="7:9">
      <c r="G2787" t="str">
        <f t="shared" si="94"/>
        <v>Y</v>
      </c>
      <c r="I2787" s="65" t="str">
        <f t="shared" si="95"/>
        <v>0.00</v>
      </c>
    </row>
    <row r="2788" spans="7:9">
      <c r="G2788" t="str">
        <f t="shared" si="94"/>
        <v>Y</v>
      </c>
      <c r="I2788" s="65" t="str">
        <f t="shared" si="95"/>
        <v>0.00</v>
      </c>
    </row>
    <row r="2789" spans="7:9">
      <c r="G2789" t="str">
        <f t="shared" si="94"/>
        <v>Y</v>
      </c>
      <c r="I2789" s="65" t="str">
        <f t="shared" si="95"/>
        <v>0.00</v>
      </c>
    </row>
    <row r="2790" spans="7:9">
      <c r="G2790" t="str">
        <f t="shared" si="94"/>
        <v>Y</v>
      </c>
      <c r="I2790" s="65" t="str">
        <f t="shared" si="95"/>
        <v>0.00</v>
      </c>
    </row>
    <row r="2791" spans="7:9">
      <c r="G2791" t="str">
        <f t="shared" si="94"/>
        <v>Y</v>
      </c>
      <c r="I2791" s="65" t="str">
        <f t="shared" si="95"/>
        <v>0.00</v>
      </c>
    </row>
    <row r="2792" spans="7:9">
      <c r="G2792" t="str">
        <f t="shared" si="94"/>
        <v>Y</v>
      </c>
      <c r="I2792" s="65" t="str">
        <f t="shared" si="95"/>
        <v>0.00</v>
      </c>
    </row>
    <row r="2793" spans="7:9">
      <c r="G2793" t="str">
        <f t="shared" si="94"/>
        <v>Y</v>
      </c>
      <c r="I2793" s="65" t="str">
        <f t="shared" si="95"/>
        <v>0.00</v>
      </c>
    </row>
    <row r="2794" spans="7:9">
      <c r="G2794" t="str">
        <f t="shared" si="94"/>
        <v>Y</v>
      </c>
      <c r="I2794" s="65" t="str">
        <f t="shared" si="95"/>
        <v>0.00</v>
      </c>
    </row>
    <row r="2795" spans="7:9">
      <c r="G2795" t="str">
        <f t="shared" si="94"/>
        <v>Y</v>
      </c>
      <c r="I2795" s="65" t="str">
        <f t="shared" si="95"/>
        <v>0.00</v>
      </c>
    </row>
    <row r="2796" spans="7:9">
      <c r="G2796" t="str">
        <f t="shared" si="94"/>
        <v>Y</v>
      </c>
      <c r="I2796" s="65" t="str">
        <f t="shared" si="95"/>
        <v>0.00</v>
      </c>
    </row>
    <row r="2797" spans="7:9">
      <c r="G2797" t="str">
        <f t="shared" si="94"/>
        <v>Y</v>
      </c>
      <c r="I2797" s="65" t="str">
        <f t="shared" si="95"/>
        <v>0.00</v>
      </c>
    </row>
    <row r="2798" spans="7:9">
      <c r="G2798" t="str">
        <f t="shared" si="94"/>
        <v>Y</v>
      </c>
      <c r="I2798" s="65" t="str">
        <f t="shared" si="95"/>
        <v>0.00</v>
      </c>
    </row>
    <row r="2799" spans="7:9">
      <c r="G2799" t="str">
        <f t="shared" si="94"/>
        <v>Y</v>
      </c>
      <c r="I2799" s="65" t="str">
        <f t="shared" si="95"/>
        <v>0.00</v>
      </c>
    </row>
    <row r="2800" spans="7:9">
      <c r="G2800" t="str">
        <f t="shared" si="94"/>
        <v>Y</v>
      </c>
      <c r="I2800" s="65" t="str">
        <f t="shared" si="95"/>
        <v>0.00</v>
      </c>
    </row>
    <row r="2801" spans="7:9">
      <c r="G2801" t="str">
        <f t="shared" si="94"/>
        <v>Y</v>
      </c>
      <c r="I2801" s="65" t="str">
        <f t="shared" si="95"/>
        <v>0.00</v>
      </c>
    </row>
    <row r="2802" spans="7:9">
      <c r="G2802" t="str">
        <f t="shared" si="94"/>
        <v>Y</v>
      </c>
      <c r="I2802" s="65" t="str">
        <f t="shared" si="95"/>
        <v>0.00</v>
      </c>
    </row>
    <row r="2803" spans="7:9">
      <c r="G2803" t="str">
        <f t="shared" si="94"/>
        <v>Y</v>
      </c>
      <c r="I2803" s="65" t="str">
        <f t="shared" si="95"/>
        <v>0.00</v>
      </c>
    </row>
    <row r="2804" spans="7:9">
      <c r="G2804" t="str">
        <f t="shared" si="94"/>
        <v>Y</v>
      </c>
      <c r="I2804" s="65" t="str">
        <f t="shared" si="95"/>
        <v>0.00</v>
      </c>
    </row>
    <row r="2805" spans="7:9">
      <c r="G2805" t="str">
        <f t="shared" si="94"/>
        <v>Y</v>
      </c>
      <c r="I2805" s="65" t="str">
        <f t="shared" si="95"/>
        <v>0.00</v>
      </c>
    </row>
    <row r="2806" spans="7:9">
      <c r="G2806" t="str">
        <f t="shared" si="94"/>
        <v>Y</v>
      </c>
      <c r="I2806" s="65" t="str">
        <f t="shared" si="95"/>
        <v>0.00</v>
      </c>
    </row>
    <row r="2807" spans="7:9">
      <c r="G2807" t="str">
        <f t="shared" si="94"/>
        <v>Y</v>
      </c>
      <c r="I2807" s="65" t="str">
        <f t="shared" si="95"/>
        <v>0.00</v>
      </c>
    </row>
    <row r="2808" spans="7:9">
      <c r="G2808" t="str">
        <f t="shared" si="94"/>
        <v>Y</v>
      </c>
      <c r="I2808" s="65" t="str">
        <f t="shared" si="95"/>
        <v>0.00</v>
      </c>
    </row>
    <row r="2809" spans="7:9">
      <c r="G2809" t="str">
        <f t="shared" si="94"/>
        <v>Y</v>
      </c>
      <c r="I2809" s="65" t="str">
        <f t="shared" si="95"/>
        <v>0.00</v>
      </c>
    </row>
    <row r="2810" spans="7:9">
      <c r="G2810" t="str">
        <f t="shared" si="94"/>
        <v>Y</v>
      </c>
      <c r="I2810" s="65" t="str">
        <f t="shared" si="95"/>
        <v>0.00</v>
      </c>
    </row>
    <row r="2811" spans="7:9">
      <c r="G2811" t="str">
        <f t="shared" si="94"/>
        <v>Y</v>
      </c>
      <c r="I2811" s="65" t="str">
        <f t="shared" si="95"/>
        <v>0.00</v>
      </c>
    </row>
    <row r="2812" spans="7:9">
      <c r="G2812" t="str">
        <f t="shared" si="94"/>
        <v>Y</v>
      </c>
      <c r="I2812" s="65" t="str">
        <f t="shared" si="95"/>
        <v>0.00</v>
      </c>
    </row>
    <row r="2813" spans="7:9">
      <c r="G2813" t="str">
        <f t="shared" si="94"/>
        <v>Y</v>
      </c>
      <c r="I2813" s="65" t="str">
        <f t="shared" si="95"/>
        <v>0.00</v>
      </c>
    </row>
    <row r="2814" spans="7:9">
      <c r="G2814" t="str">
        <f t="shared" si="94"/>
        <v>Y</v>
      </c>
      <c r="I2814" s="65" t="str">
        <f t="shared" si="95"/>
        <v>0.00</v>
      </c>
    </row>
    <row r="2815" spans="7:9">
      <c r="G2815" t="str">
        <f t="shared" si="94"/>
        <v>Y</v>
      </c>
      <c r="I2815" s="65" t="str">
        <f t="shared" si="95"/>
        <v>0.00</v>
      </c>
    </row>
    <row r="2816" spans="7:9">
      <c r="G2816" t="str">
        <f t="shared" si="94"/>
        <v>Y</v>
      </c>
      <c r="I2816" s="65" t="str">
        <f t="shared" si="95"/>
        <v>0.00</v>
      </c>
    </row>
    <row r="2817" spans="7:9">
      <c r="G2817" t="str">
        <f t="shared" si="94"/>
        <v>Y</v>
      </c>
      <c r="I2817" s="65" t="str">
        <f t="shared" si="95"/>
        <v>0.00</v>
      </c>
    </row>
    <row r="2818" spans="7:9">
      <c r="G2818" t="str">
        <f t="shared" si="94"/>
        <v>Y</v>
      </c>
      <c r="I2818" s="65" t="str">
        <f t="shared" si="95"/>
        <v>0.00</v>
      </c>
    </row>
    <row r="2819" spans="7:9">
      <c r="G2819" t="str">
        <f t="shared" si="94"/>
        <v>Y</v>
      </c>
      <c r="I2819" s="65" t="str">
        <f t="shared" si="95"/>
        <v>0.00</v>
      </c>
    </row>
    <row r="2820" spans="7:9">
      <c r="G2820" t="str">
        <f t="shared" si="94"/>
        <v>Y</v>
      </c>
      <c r="I2820" s="65" t="str">
        <f t="shared" si="95"/>
        <v>0.00</v>
      </c>
    </row>
    <row r="2821" spans="7:9">
      <c r="G2821" t="str">
        <f t="shared" si="94"/>
        <v>Y</v>
      </c>
      <c r="I2821" s="65" t="str">
        <f t="shared" si="95"/>
        <v>0.00</v>
      </c>
    </row>
    <row r="2822" spans="7:9">
      <c r="G2822" t="str">
        <f t="shared" si="94"/>
        <v>Y</v>
      </c>
      <c r="I2822" s="65" t="str">
        <f t="shared" si="95"/>
        <v>0.00</v>
      </c>
    </row>
    <row r="2823" spans="7:9">
      <c r="G2823" t="str">
        <f t="shared" si="94"/>
        <v>Y</v>
      </c>
      <c r="I2823" s="65" t="str">
        <f t="shared" si="95"/>
        <v>0.00</v>
      </c>
    </row>
    <row r="2824" spans="7:9">
      <c r="G2824" t="str">
        <f t="shared" si="94"/>
        <v>Y</v>
      </c>
      <c r="I2824" s="65" t="str">
        <f t="shared" si="95"/>
        <v>0.00</v>
      </c>
    </row>
    <row r="2825" spans="7:9">
      <c r="G2825" t="str">
        <f t="shared" si="94"/>
        <v>Y</v>
      </c>
      <c r="I2825" s="65" t="str">
        <f t="shared" si="95"/>
        <v>0.00</v>
      </c>
    </row>
    <row r="2826" spans="7:9">
      <c r="G2826" t="str">
        <f t="shared" si="94"/>
        <v>Y</v>
      </c>
      <c r="I2826" s="65" t="str">
        <f t="shared" si="95"/>
        <v>0.00</v>
      </c>
    </row>
    <row r="2827" spans="7:9">
      <c r="G2827" t="str">
        <f t="shared" si="94"/>
        <v>Y</v>
      </c>
      <c r="I2827" s="65" t="str">
        <f t="shared" si="95"/>
        <v>0.00</v>
      </c>
    </row>
    <row r="2828" spans="7:9">
      <c r="G2828" t="str">
        <f t="shared" si="94"/>
        <v>Y</v>
      </c>
      <c r="I2828" s="65" t="str">
        <f t="shared" si="95"/>
        <v>0.00</v>
      </c>
    </row>
    <row r="2829" spans="7:9">
      <c r="G2829" t="str">
        <f t="shared" si="94"/>
        <v>Y</v>
      </c>
      <c r="I2829" s="65" t="str">
        <f t="shared" si="95"/>
        <v>0.00</v>
      </c>
    </row>
    <row r="2830" spans="7:9">
      <c r="G2830" t="str">
        <f t="shared" si="94"/>
        <v>Y</v>
      </c>
      <c r="I2830" s="65" t="str">
        <f t="shared" si="95"/>
        <v>0.00</v>
      </c>
    </row>
    <row r="2831" spans="7:9">
      <c r="G2831" t="str">
        <f t="shared" si="94"/>
        <v>Y</v>
      </c>
      <c r="I2831" s="65" t="str">
        <f t="shared" si="95"/>
        <v>0.00</v>
      </c>
    </row>
    <row r="2832" spans="7:9">
      <c r="G2832" t="str">
        <f t="shared" si="94"/>
        <v>Y</v>
      </c>
      <c r="I2832" s="65" t="str">
        <f t="shared" si="95"/>
        <v>0.00</v>
      </c>
    </row>
    <row r="2833" spans="7:9">
      <c r="G2833" t="str">
        <f t="shared" si="94"/>
        <v>Y</v>
      </c>
      <c r="I2833" s="65" t="str">
        <f t="shared" si="95"/>
        <v>0.00</v>
      </c>
    </row>
    <row r="2834" spans="7:9">
      <c r="G2834" t="str">
        <f t="shared" si="94"/>
        <v>Y</v>
      </c>
      <c r="I2834" s="65" t="str">
        <f t="shared" si="95"/>
        <v>0.00</v>
      </c>
    </row>
    <row r="2835" spans="7:9">
      <c r="G2835" t="str">
        <f t="shared" si="94"/>
        <v>Y</v>
      </c>
      <c r="I2835" s="65" t="str">
        <f t="shared" si="95"/>
        <v>0.00</v>
      </c>
    </row>
    <row r="2836" spans="7:9">
      <c r="G2836" t="str">
        <f t="shared" si="94"/>
        <v>Y</v>
      </c>
      <c r="I2836" s="65" t="str">
        <f t="shared" si="95"/>
        <v>0.00</v>
      </c>
    </row>
    <row r="2837" spans="7:9">
      <c r="G2837" t="str">
        <f t="shared" ref="G2837:G2900" si="96">IF(A2850=E2839,"Y","")</f>
        <v>Y</v>
      </c>
      <c r="I2837" s="65" t="str">
        <f t="shared" ref="I2837:I2900" si="97">IF(G2837="Y","0.00",B2850)</f>
        <v>0.00</v>
      </c>
    </row>
    <row r="2838" spans="7:9">
      <c r="G2838" t="str">
        <f t="shared" si="96"/>
        <v>Y</v>
      </c>
      <c r="I2838" s="65" t="str">
        <f t="shared" si="97"/>
        <v>0.00</v>
      </c>
    </row>
    <row r="2839" spans="7:9">
      <c r="G2839" t="str">
        <f t="shared" si="96"/>
        <v>Y</v>
      </c>
      <c r="I2839" s="65" t="str">
        <f t="shared" si="97"/>
        <v>0.00</v>
      </c>
    </row>
    <row r="2840" spans="7:9">
      <c r="G2840" t="str">
        <f t="shared" si="96"/>
        <v>Y</v>
      </c>
      <c r="I2840" s="65" t="str">
        <f t="shared" si="97"/>
        <v>0.00</v>
      </c>
    </row>
    <row r="2841" spans="7:9">
      <c r="G2841" t="str">
        <f t="shared" si="96"/>
        <v>Y</v>
      </c>
      <c r="I2841" s="65" t="str">
        <f t="shared" si="97"/>
        <v>0.00</v>
      </c>
    </row>
    <row r="2842" spans="7:9">
      <c r="G2842" t="str">
        <f t="shared" si="96"/>
        <v>Y</v>
      </c>
      <c r="I2842" s="65" t="str">
        <f t="shared" si="97"/>
        <v>0.00</v>
      </c>
    </row>
    <row r="2843" spans="7:9">
      <c r="G2843" t="str">
        <f t="shared" si="96"/>
        <v>Y</v>
      </c>
      <c r="I2843" s="65" t="str">
        <f t="shared" si="97"/>
        <v>0.00</v>
      </c>
    </row>
    <row r="2844" spans="7:9">
      <c r="G2844" t="str">
        <f t="shared" si="96"/>
        <v>Y</v>
      </c>
      <c r="I2844" s="65" t="str">
        <f t="shared" si="97"/>
        <v>0.00</v>
      </c>
    </row>
    <row r="2845" spans="7:9">
      <c r="G2845" t="str">
        <f t="shared" si="96"/>
        <v>Y</v>
      </c>
      <c r="I2845" s="65" t="str">
        <f t="shared" si="97"/>
        <v>0.00</v>
      </c>
    </row>
    <row r="2846" spans="7:9">
      <c r="G2846" t="str">
        <f t="shared" si="96"/>
        <v>Y</v>
      </c>
      <c r="I2846" s="65" t="str">
        <f t="shared" si="97"/>
        <v>0.00</v>
      </c>
    </row>
    <row r="2847" spans="7:9">
      <c r="G2847" t="str">
        <f t="shared" si="96"/>
        <v>Y</v>
      </c>
      <c r="I2847" s="65" t="str">
        <f t="shared" si="97"/>
        <v>0.00</v>
      </c>
    </row>
    <row r="2848" spans="7:9">
      <c r="G2848" t="str">
        <f t="shared" si="96"/>
        <v>Y</v>
      </c>
      <c r="I2848" s="65" t="str">
        <f t="shared" si="97"/>
        <v>0.00</v>
      </c>
    </row>
    <row r="2849" spans="7:9">
      <c r="G2849" t="str">
        <f t="shared" si="96"/>
        <v>Y</v>
      </c>
      <c r="I2849" s="65" t="str">
        <f t="shared" si="97"/>
        <v>0.00</v>
      </c>
    </row>
    <row r="2850" spans="7:9">
      <c r="G2850" t="str">
        <f t="shared" si="96"/>
        <v>Y</v>
      </c>
      <c r="I2850" s="65" t="str">
        <f t="shared" si="97"/>
        <v>0.00</v>
      </c>
    </row>
    <row r="2851" spans="7:9">
      <c r="G2851" t="str">
        <f t="shared" si="96"/>
        <v>Y</v>
      </c>
      <c r="I2851" s="65" t="str">
        <f t="shared" si="97"/>
        <v>0.00</v>
      </c>
    </row>
    <row r="2852" spans="7:9">
      <c r="G2852" t="str">
        <f t="shared" si="96"/>
        <v>Y</v>
      </c>
      <c r="I2852" s="65" t="str">
        <f t="shared" si="97"/>
        <v>0.00</v>
      </c>
    </row>
    <row r="2853" spans="7:9">
      <c r="G2853" t="str">
        <f t="shared" si="96"/>
        <v>Y</v>
      </c>
      <c r="I2853" s="65" t="str">
        <f t="shared" si="97"/>
        <v>0.00</v>
      </c>
    </row>
    <row r="2854" spans="7:9">
      <c r="G2854" t="str">
        <f t="shared" si="96"/>
        <v>Y</v>
      </c>
      <c r="I2854" s="65" t="str">
        <f t="shared" si="97"/>
        <v>0.00</v>
      </c>
    </row>
    <row r="2855" spans="7:9">
      <c r="G2855" t="str">
        <f t="shared" si="96"/>
        <v>Y</v>
      </c>
      <c r="I2855" s="65" t="str">
        <f t="shared" si="97"/>
        <v>0.00</v>
      </c>
    </row>
    <row r="2856" spans="7:9">
      <c r="G2856" t="str">
        <f t="shared" si="96"/>
        <v>Y</v>
      </c>
      <c r="I2856" s="65" t="str">
        <f t="shared" si="97"/>
        <v>0.00</v>
      </c>
    </row>
    <row r="2857" spans="7:9">
      <c r="G2857" t="str">
        <f t="shared" si="96"/>
        <v>Y</v>
      </c>
      <c r="I2857" s="65" t="str">
        <f t="shared" si="97"/>
        <v>0.00</v>
      </c>
    </row>
    <row r="2858" spans="7:9">
      <c r="G2858" t="str">
        <f t="shared" si="96"/>
        <v>Y</v>
      </c>
      <c r="I2858" s="65" t="str">
        <f t="shared" si="97"/>
        <v>0.00</v>
      </c>
    </row>
    <row r="2859" spans="7:9">
      <c r="G2859" t="str">
        <f t="shared" si="96"/>
        <v>Y</v>
      </c>
      <c r="I2859" s="65" t="str">
        <f t="shared" si="97"/>
        <v>0.00</v>
      </c>
    </row>
    <row r="2860" spans="7:9">
      <c r="G2860" t="str">
        <f t="shared" si="96"/>
        <v>Y</v>
      </c>
      <c r="I2860" s="65" t="str">
        <f t="shared" si="97"/>
        <v>0.00</v>
      </c>
    </row>
    <row r="2861" spans="7:9">
      <c r="G2861" t="str">
        <f t="shared" si="96"/>
        <v>Y</v>
      </c>
      <c r="I2861" s="65" t="str">
        <f t="shared" si="97"/>
        <v>0.00</v>
      </c>
    </row>
    <row r="2862" spans="7:9">
      <c r="G2862" t="str">
        <f t="shared" si="96"/>
        <v>Y</v>
      </c>
      <c r="I2862" s="65" t="str">
        <f t="shared" si="97"/>
        <v>0.00</v>
      </c>
    </row>
    <row r="2863" spans="7:9">
      <c r="G2863" t="str">
        <f t="shared" si="96"/>
        <v>Y</v>
      </c>
      <c r="I2863" s="65" t="str">
        <f t="shared" si="97"/>
        <v>0.00</v>
      </c>
    </row>
    <row r="2864" spans="7:9">
      <c r="G2864" t="str">
        <f t="shared" si="96"/>
        <v>Y</v>
      </c>
      <c r="I2864" s="65" t="str">
        <f t="shared" si="97"/>
        <v>0.00</v>
      </c>
    </row>
    <row r="2865" spans="7:9">
      <c r="G2865" t="str">
        <f t="shared" si="96"/>
        <v>Y</v>
      </c>
      <c r="I2865" s="65" t="str">
        <f t="shared" si="97"/>
        <v>0.00</v>
      </c>
    </row>
    <row r="2866" spans="7:9">
      <c r="G2866" t="str">
        <f t="shared" si="96"/>
        <v>Y</v>
      </c>
      <c r="I2866" s="65" t="str">
        <f t="shared" si="97"/>
        <v>0.00</v>
      </c>
    </row>
    <row r="2867" spans="7:9">
      <c r="G2867" t="str">
        <f t="shared" si="96"/>
        <v>Y</v>
      </c>
      <c r="I2867" s="65" t="str">
        <f t="shared" si="97"/>
        <v>0.00</v>
      </c>
    </row>
    <row r="2868" spans="7:9">
      <c r="G2868" t="str">
        <f t="shared" si="96"/>
        <v>Y</v>
      </c>
      <c r="I2868" s="65" t="str">
        <f t="shared" si="97"/>
        <v>0.00</v>
      </c>
    </row>
    <row r="2869" spans="7:9">
      <c r="G2869" t="str">
        <f t="shared" si="96"/>
        <v>Y</v>
      </c>
      <c r="I2869" s="65" t="str">
        <f t="shared" si="97"/>
        <v>0.00</v>
      </c>
    </row>
    <row r="2870" spans="7:9">
      <c r="G2870" t="str">
        <f t="shared" si="96"/>
        <v>Y</v>
      </c>
      <c r="I2870" s="65" t="str">
        <f t="shared" si="97"/>
        <v>0.00</v>
      </c>
    </row>
    <row r="2871" spans="7:9">
      <c r="G2871" t="str">
        <f t="shared" si="96"/>
        <v>Y</v>
      </c>
      <c r="I2871" s="65" t="str">
        <f t="shared" si="97"/>
        <v>0.00</v>
      </c>
    </row>
    <row r="2872" spans="7:9">
      <c r="G2872" t="str">
        <f t="shared" si="96"/>
        <v>Y</v>
      </c>
      <c r="I2872" s="65" t="str">
        <f t="shared" si="97"/>
        <v>0.00</v>
      </c>
    </row>
    <row r="2873" spans="7:9">
      <c r="G2873" t="str">
        <f t="shared" si="96"/>
        <v>Y</v>
      </c>
      <c r="I2873" s="65" t="str">
        <f t="shared" si="97"/>
        <v>0.00</v>
      </c>
    </row>
    <row r="2874" spans="7:9">
      <c r="G2874" t="str">
        <f t="shared" si="96"/>
        <v>Y</v>
      </c>
      <c r="I2874" s="65" t="str">
        <f t="shared" si="97"/>
        <v>0.00</v>
      </c>
    </row>
    <row r="2875" spans="7:9">
      <c r="G2875" t="str">
        <f t="shared" si="96"/>
        <v>Y</v>
      </c>
      <c r="I2875" s="65" t="str">
        <f t="shared" si="97"/>
        <v>0.00</v>
      </c>
    </row>
    <row r="2876" spans="7:9">
      <c r="G2876" t="str">
        <f t="shared" si="96"/>
        <v>Y</v>
      </c>
      <c r="I2876" s="65" t="str">
        <f t="shared" si="97"/>
        <v>0.00</v>
      </c>
    </row>
    <row r="2877" spans="7:9">
      <c r="G2877" t="str">
        <f t="shared" si="96"/>
        <v>Y</v>
      </c>
      <c r="I2877" s="65" t="str">
        <f t="shared" si="97"/>
        <v>0.00</v>
      </c>
    </row>
    <row r="2878" spans="7:9">
      <c r="G2878" t="str">
        <f t="shared" si="96"/>
        <v>Y</v>
      </c>
      <c r="I2878" s="65" t="str">
        <f t="shared" si="97"/>
        <v>0.00</v>
      </c>
    </row>
    <row r="2879" spans="7:9">
      <c r="G2879" t="str">
        <f t="shared" si="96"/>
        <v>Y</v>
      </c>
      <c r="I2879" s="65" t="str">
        <f t="shared" si="97"/>
        <v>0.00</v>
      </c>
    </row>
    <row r="2880" spans="7:9">
      <c r="G2880" t="str">
        <f t="shared" si="96"/>
        <v>Y</v>
      </c>
      <c r="I2880" s="65" t="str">
        <f t="shared" si="97"/>
        <v>0.00</v>
      </c>
    </row>
    <row r="2881" spans="7:9">
      <c r="G2881" t="str">
        <f t="shared" si="96"/>
        <v>Y</v>
      </c>
      <c r="I2881" s="65" t="str">
        <f t="shared" si="97"/>
        <v>0.00</v>
      </c>
    </row>
    <row r="2882" spans="7:9">
      <c r="G2882" t="str">
        <f t="shared" si="96"/>
        <v>Y</v>
      </c>
      <c r="I2882" s="65" t="str">
        <f t="shared" si="97"/>
        <v>0.00</v>
      </c>
    </row>
    <row r="2883" spans="7:9">
      <c r="G2883" t="str">
        <f t="shared" si="96"/>
        <v>Y</v>
      </c>
      <c r="I2883" s="65" t="str">
        <f t="shared" si="97"/>
        <v>0.00</v>
      </c>
    </row>
    <row r="2884" spans="7:9">
      <c r="G2884" t="str">
        <f t="shared" si="96"/>
        <v>Y</v>
      </c>
      <c r="I2884" s="65" t="str">
        <f t="shared" si="97"/>
        <v>0.00</v>
      </c>
    </row>
    <row r="2885" spans="7:9">
      <c r="G2885" t="str">
        <f t="shared" si="96"/>
        <v>Y</v>
      </c>
      <c r="I2885" s="65" t="str">
        <f t="shared" si="97"/>
        <v>0.00</v>
      </c>
    </row>
    <row r="2886" spans="7:9">
      <c r="G2886" t="str">
        <f t="shared" si="96"/>
        <v>Y</v>
      </c>
      <c r="I2886" s="65" t="str">
        <f t="shared" si="97"/>
        <v>0.00</v>
      </c>
    </row>
    <row r="2887" spans="7:9">
      <c r="G2887" t="str">
        <f t="shared" si="96"/>
        <v>Y</v>
      </c>
      <c r="I2887" s="65" t="str">
        <f t="shared" si="97"/>
        <v>0.00</v>
      </c>
    </row>
    <row r="2888" spans="7:9">
      <c r="G2888" t="str">
        <f t="shared" si="96"/>
        <v>Y</v>
      </c>
      <c r="I2888" s="65" t="str">
        <f t="shared" si="97"/>
        <v>0.00</v>
      </c>
    </row>
    <row r="2889" spans="7:9">
      <c r="G2889" t="str">
        <f t="shared" si="96"/>
        <v>Y</v>
      </c>
      <c r="I2889" s="65" t="str">
        <f t="shared" si="97"/>
        <v>0.00</v>
      </c>
    </row>
    <row r="2890" spans="7:9">
      <c r="G2890" t="str">
        <f t="shared" si="96"/>
        <v>Y</v>
      </c>
      <c r="I2890" s="65" t="str">
        <f t="shared" si="97"/>
        <v>0.00</v>
      </c>
    </row>
    <row r="2891" spans="7:9">
      <c r="G2891" t="str">
        <f t="shared" si="96"/>
        <v>Y</v>
      </c>
      <c r="I2891" s="65" t="str">
        <f t="shared" si="97"/>
        <v>0.00</v>
      </c>
    </row>
    <row r="2892" spans="7:9">
      <c r="G2892" t="str">
        <f t="shared" si="96"/>
        <v>Y</v>
      </c>
      <c r="I2892" s="65" t="str">
        <f t="shared" si="97"/>
        <v>0.00</v>
      </c>
    </row>
    <row r="2893" spans="7:9">
      <c r="G2893" t="str">
        <f t="shared" si="96"/>
        <v>Y</v>
      </c>
      <c r="I2893" s="65" t="str">
        <f t="shared" si="97"/>
        <v>0.00</v>
      </c>
    </row>
    <row r="2894" spans="7:9">
      <c r="G2894" t="str">
        <f t="shared" si="96"/>
        <v>Y</v>
      </c>
      <c r="I2894" s="65" t="str">
        <f t="shared" si="97"/>
        <v>0.00</v>
      </c>
    </row>
    <row r="2895" spans="7:9">
      <c r="G2895" t="str">
        <f t="shared" si="96"/>
        <v>Y</v>
      </c>
      <c r="I2895" s="65" t="str">
        <f t="shared" si="97"/>
        <v>0.00</v>
      </c>
    </row>
    <row r="2896" spans="7:9">
      <c r="G2896" t="str">
        <f t="shared" si="96"/>
        <v>Y</v>
      </c>
      <c r="I2896" s="65" t="str">
        <f t="shared" si="97"/>
        <v>0.00</v>
      </c>
    </row>
    <row r="2897" spans="7:9">
      <c r="G2897" t="str">
        <f t="shared" si="96"/>
        <v>Y</v>
      </c>
      <c r="I2897" s="65" t="str">
        <f t="shared" si="97"/>
        <v>0.00</v>
      </c>
    </row>
    <row r="2898" spans="7:9">
      <c r="G2898" t="str">
        <f t="shared" si="96"/>
        <v>Y</v>
      </c>
      <c r="I2898" s="65" t="str">
        <f t="shared" si="97"/>
        <v>0.00</v>
      </c>
    </row>
    <row r="2899" spans="7:9">
      <c r="G2899" t="str">
        <f t="shared" si="96"/>
        <v>Y</v>
      </c>
      <c r="I2899" s="65" t="str">
        <f t="shared" si="97"/>
        <v>0.00</v>
      </c>
    </row>
    <row r="2900" spans="7:9">
      <c r="G2900" t="str">
        <f t="shared" si="96"/>
        <v>Y</v>
      </c>
      <c r="I2900" s="65" t="str">
        <f t="shared" si="97"/>
        <v>0.00</v>
      </c>
    </row>
    <row r="2901" spans="7:9">
      <c r="G2901" t="str">
        <f t="shared" ref="G2901:G2964" si="98">IF(A2914=E2903,"Y","")</f>
        <v>Y</v>
      </c>
      <c r="I2901" s="65" t="str">
        <f t="shared" ref="I2901:I2964" si="99">IF(G2901="Y","0.00",B2914)</f>
        <v>0.00</v>
      </c>
    </row>
    <row r="2902" spans="7:9">
      <c r="G2902" t="str">
        <f t="shared" si="98"/>
        <v>Y</v>
      </c>
      <c r="I2902" s="65" t="str">
        <f t="shared" si="99"/>
        <v>0.00</v>
      </c>
    </row>
    <row r="2903" spans="7:9">
      <c r="G2903" t="str">
        <f t="shared" si="98"/>
        <v>Y</v>
      </c>
      <c r="I2903" s="65" t="str">
        <f t="shared" si="99"/>
        <v>0.00</v>
      </c>
    </row>
    <row r="2904" spans="7:9">
      <c r="G2904" t="str">
        <f t="shared" si="98"/>
        <v>Y</v>
      </c>
      <c r="I2904" s="65" t="str">
        <f t="shared" si="99"/>
        <v>0.00</v>
      </c>
    </row>
    <row r="2905" spans="7:9">
      <c r="G2905" t="str">
        <f t="shared" si="98"/>
        <v>Y</v>
      </c>
      <c r="I2905" s="65" t="str">
        <f t="shared" si="99"/>
        <v>0.00</v>
      </c>
    </row>
    <row r="2906" spans="7:9">
      <c r="G2906" t="str">
        <f t="shared" si="98"/>
        <v>Y</v>
      </c>
      <c r="I2906" s="65" t="str">
        <f t="shared" si="99"/>
        <v>0.00</v>
      </c>
    </row>
    <row r="2907" spans="7:9">
      <c r="G2907" t="str">
        <f t="shared" si="98"/>
        <v>Y</v>
      </c>
      <c r="I2907" s="65" t="str">
        <f t="shared" si="99"/>
        <v>0.00</v>
      </c>
    </row>
    <row r="2908" spans="7:9">
      <c r="G2908" t="str">
        <f t="shared" si="98"/>
        <v>Y</v>
      </c>
      <c r="I2908" s="65" t="str">
        <f t="shared" si="99"/>
        <v>0.00</v>
      </c>
    </row>
    <row r="2909" spans="7:9">
      <c r="G2909" t="str">
        <f t="shared" si="98"/>
        <v>Y</v>
      </c>
      <c r="I2909" s="65" t="str">
        <f t="shared" si="99"/>
        <v>0.00</v>
      </c>
    </row>
    <row r="2910" spans="7:9">
      <c r="G2910" t="str">
        <f t="shared" si="98"/>
        <v>Y</v>
      </c>
      <c r="I2910" s="65" t="str">
        <f t="shared" si="99"/>
        <v>0.00</v>
      </c>
    </row>
    <row r="2911" spans="7:9">
      <c r="G2911" t="str">
        <f t="shared" si="98"/>
        <v>Y</v>
      </c>
      <c r="I2911" s="65" t="str">
        <f t="shared" si="99"/>
        <v>0.00</v>
      </c>
    </row>
    <row r="2912" spans="7:9">
      <c r="G2912" t="str">
        <f t="shared" si="98"/>
        <v>Y</v>
      </c>
      <c r="I2912" s="65" t="str">
        <f t="shared" si="99"/>
        <v>0.00</v>
      </c>
    </row>
    <row r="2913" spans="7:9">
      <c r="G2913" t="str">
        <f t="shared" si="98"/>
        <v>Y</v>
      </c>
      <c r="I2913" s="65" t="str">
        <f t="shared" si="99"/>
        <v>0.00</v>
      </c>
    </row>
    <row r="2914" spans="7:9">
      <c r="G2914" t="str">
        <f t="shared" si="98"/>
        <v>Y</v>
      </c>
      <c r="I2914" s="65" t="str">
        <f t="shared" si="99"/>
        <v>0.00</v>
      </c>
    </row>
    <row r="2915" spans="7:9">
      <c r="G2915" t="str">
        <f t="shared" si="98"/>
        <v>Y</v>
      </c>
      <c r="I2915" s="65" t="str">
        <f t="shared" si="99"/>
        <v>0.00</v>
      </c>
    </row>
    <row r="2916" spans="7:9">
      <c r="G2916" t="str">
        <f t="shared" si="98"/>
        <v>Y</v>
      </c>
      <c r="I2916" s="65" t="str">
        <f t="shared" si="99"/>
        <v>0.00</v>
      </c>
    </row>
    <row r="2917" spans="7:9">
      <c r="G2917" t="str">
        <f t="shared" si="98"/>
        <v>Y</v>
      </c>
      <c r="I2917" s="65" t="str">
        <f t="shared" si="99"/>
        <v>0.00</v>
      </c>
    </row>
    <row r="2918" spans="7:9">
      <c r="G2918" t="str">
        <f t="shared" si="98"/>
        <v>Y</v>
      </c>
      <c r="I2918" s="65" t="str">
        <f t="shared" si="99"/>
        <v>0.00</v>
      </c>
    </row>
    <row r="2919" spans="7:9">
      <c r="G2919" t="str">
        <f t="shared" si="98"/>
        <v>Y</v>
      </c>
      <c r="I2919" s="65" t="str">
        <f t="shared" si="99"/>
        <v>0.00</v>
      </c>
    </row>
    <row r="2920" spans="7:9">
      <c r="G2920" t="str">
        <f t="shared" si="98"/>
        <v>Y</v>
      </c>
      <c r="I2920" s="65" t="str">
        <f t="shared" si="99"/>
        <v>0.00</v>
      </c>
    </row>
    <row r="2921" spans="7:9">
      <c r="G2921" t="str">
        <f t="shared" si="98"/>
        <v>Y</v>
      </c>
      <c r="I2921" s="65" t="str">
        <f t="shared" si="99"/>
        <v>0.00</v>
      </c>
    </row>
    <row r="2922" spans="7:9">
      <c r="G2922" t="str">
        <f t="shared" si="98"/>
        <v>Y</v>
      </c>
      <c r="I2922" s="65" t="str">
        <f t="shared" si="99"/>
        <v>0.00</v>
      </c>
    </row>
    <row r="2923" spans="7:9">
      <c r="G2923" t="str">
        <f t="shared" si="98"/>
        <v>Y</v>
      </c>
      <c r="I2923" s="65" t="str">
        <f t="shared" si="99"/>
        <v>0.00</v>
      </c>
    </row>
    <row r="2924" spans="7:9">
      <c r="G2924" t="str">
        <f t="shared" si="98"/>
        <v>Y</v>
      </c>
      <c r="I2924" s="65" t="str">
        <f t="shared" si="99"/>
        <v>0.00</v>
      </c>
    </row>
    <row r="2925" spans="7:9">
      <c r="G2925" t="str">
        <f t="shared" si="98"/>
        <v>Y</v>
      </c>
      <c r="I2925" s="65" t="str">
        <f t="shared" si="99"/>
        <v>0.00</v>
      </c>
    </row>
    <row r="2926" spans="7:9">
      <c r="G2926" t="str">
        <f t="shared" si="98"/>
        <v>Y</v>
      </c>
      <c r="I2926" s="65" t="str">
        <f t="shared" si="99"/>
        <v>0.00</v>
      </c>
    </row>
    <row r="2927" spans="7:9">
      <c r="G2927" t="str">
        <f t="shared" si="98"/>
        <v>Y</v>
      </c>
      <c r="I2927" s="65" t="str">
        <f t="shared" si="99"/>
        <v>0.00</v>
      </c>
    </row>
    <row r="2928" spans="7:9">
      <c r="G2928" t="str">
        <f t="shared" si="98"/>
        <v>Y</v>
      </c>
      <c r="I2928" s="65" t="str">
        <f t="shared" si="99"/>
        <v>0.00</v>
      </c>
    </row>
    <row r="2929" spans="7:9">
      <c r="G2929" t="str">
        <f t="shared" si="98"/>
        <v>Y</v>
      </c>
      <c r="I2929" s="65" t="str">
        <f t="shared" si="99"/>
        <v>0.00</v>
      </c>
    </row>
    <row r="2930" spans="7:9">
      <c r="G2930" t="str">
        <f t="shared" si="98"/>
        <v>Y</v>
      </c>
      <c r="I2930" s="65" t="str">
        <f t="shared" si="99"/>
        <v>0.00</v>
      </c>
    </row>
    <row r="2931" spans="7:9">
      <c r="G2931" t="str">
        <f t="shared" si="98"/>
        <v>Y</v>
      </c>
      <c r="I2931" s="65" t="str">
        <f t="shared" si="99"/>
        <v>0.00</v>
      </c>
    </row>
    <row r="2932" spans="7:9">
      <c r="G2932" t="str">
        <f t="shared" si="98"/>
        <v>Y</v>
      </c>
      <c r="I2932" s="65" t="str">
        <f t="shared" si="99"/>
        <v>0.00</v>
      </c>
    </row>
    <row r="2933" spans="7:9">
      <c r="G2933" t="str">
        <f t="shared" si="98"/>
        <v>Y</v>
      </c>
      <c r="I2933" s="65" t="str">
        <f t="shared" si="99"/>
        <v>0.00</v>
      </c>
    </row>
    <row r="2934" spans="7:9">
      <c r="G2934" t="str">
        <f t="shared" si="98"/>
        <v>Y</v>
      </c>
      <c r="I2934" s="65" t="str">
        <f t="shared" si="99"/>
        <v>0.00</v>
      </c>
    </row>
    <row r="2935" spans="7:9">
      <c r="G2935" t="str">
        <f t="shared" si="98"/>
        <v>Y</v>
      </c>
      <c r="I2935" s="65" t="str">
        <f t="shared" si="99"/>
        <v>0.00</v>
      </c>
    </row>
    <row r="2936" spans="7:9">
      <c r="G2936" t="str">
        <f t="shared" si="98"/>
        <v>Y</v>
      </c>
      <c r="I2936" s="65" t="str">
        <f t="shared" si="99"/>
        <v>0.00</v>
      </c>
    </row>
    <row r="2937" spans="7:9">
      <c r="G2937" t="str">
        <f t="shared" si="98"/>
        <v>Y</v>
      </c>
      <c r="I2937" s="65" t="str">
        <f t="shared" si="99"/>
        <v>0.00</v>
      </c>
    </row>
    <row r="2938" spans="7:9">
      <c r="G2938" t="str">
        <f t="shared" si="98"/>
        <v>Y</v>
      </c>
      <c r="I2938" s="65" t="str">
        <f t="shared" si="99"/>
        <v>0.00</v>
      </c>
    </row>
    <row r="2939" spans="7:9">
      <c r="G2939" t="str">
        <f t="shared" si="98"/>
        <v>Y</v>
      </c>
      <c r="I2939" s="65" t="str">
        <f t="shared" si="99"/>
        <v>0.00</v>
      </c>
    </row>
    <row r="2940" spans="7:9">
      <c r="G2940" t="str">
        <f t="shared" si="98"/>
        <v>Y</v>
      </c>
      <c r="I2940" s="65" t="str">
        <f t="shared" si="99"/>
        <v>0.00</v>
      </c>
    </row>
    <row r="2941" spans="7:9">
      <c r="G2941" t="str">
        <f t="shared" si="98"/>
        <v>Y</v>
      </c>
      <c r="I2941" s="65" t="str">
        <f t="shared" si="99"/>
        <v>0.00</v>
      </c>
    </row>
    <row r="2942" spans="7:9">
      <c r="G2942" t="str">
        <f t="shared" si="98"/>
        <v>Y</v>
      </c>
      <c r="I2942" s="65" t="str">
        <f t="shared" si="99"/>
        <v>0.00</v>
      </c>
    </row>
    <row r="2943" spans="7:9">
      <c r="G2943" t="str">
        <f t="shared" si="98"/>
        <v>Y</v>
      </c>
      <c r="I2943" s="65" t="str">
        <f t="shared" si="99"/>
        <v>0.00</v>
      </c>
    </row>
    <row r="2944" spans="7:9">
      <c r="G2944" t="str">
        <f t="shared" si="98"/>
        <v>Y</v>
      </c>
      <c r="I2944" s="65" t="str">
        <f t="shared" si="99"/>
        <v>0.00</v>
      </c>
    </row>
    <row r="2945" spans="7:9">
      <c r="G2945" t="str">
        <f t="shared" si="98"/>
        <v>Y</v>
      </c>
      <c r="I2945" s="65" t="str">
        <f t="shared" si="99"/>
        <v>0.00</v>
      </c>
    </row>
    <row r="2946" spans="7:9">
      <c r="G2946" t="str">
        <f t="shared" si="98"/>
        <v>Y</v>
      </c>
      <c r="I2946" s="65" t="str">
        <f t="shared" si="99"/>
        <v>0.00</v>
      </c>
    </row>
    <row r="2947" spans="7:9">
      <c r="G2947" t="str">
        <f t="shared" si="98"/>
        <v>Y</v>
      </c>
      <c r="I2947" s="65" t="str">
        <f t="shared" si="99"/>
        <v>0.00</v>
      </c>
    </row>
    <row r="2948" spans="7:9">
      <c r="G2948" t="str">
        <f t="shared" si="98"/>
        <v>Y</v>
      </c>
      <c r="I2948" s="65" t="str">
        <f t="shared" si="99"/>
        <v>0.00</v>
      </c>
    </row>
    <row r="2949" spans="7:9">
      <c r="G2949" t="str">
        <f t="shared" si="98"/>
        <v>Y</v>
      </c>
      <c r="I2949" s="65" t="str">
        <f t="shared" si="99"/>
        <v>0.00</v>
      </c>
    </row>
    <row r="2950" spans="7:9">
      <c r="G2950" t="str">
        <f t="shared" si="98"/>
        <v>Y</v>
      </c>
      <c r="I2950" s="65" t="str">
        <f t="shared" si="99"/>
        <v>0.00</v>
      </c>
    </row>
    <row r="2951" spans="7:9">
      <c r="G2951" t="str">
        <f t="shared" si="98"/>
        <v>Y</v>
      </c>
      <c r="I2951" s="65" t="str">
        <f t="shared" si="99"/>
        <v>0.00</v>
      </c>
    </row>
    <row r="2952" spans="7:9">
      <c r="G2952" t="str">
        <f t="shared" si="98"/>
        <v>Y</v>
      </c>
      <c r="I2952" s="65" t="str">
        <f t="shared" si="99"/>
        <v>0.00</v>
      </c>
    </row>
    <row r="2953" spans="7:9">
      <c r="G2953" t="str">
        <f t="shared" si="98"/>
        <v>Y</v>
      </c>
      <c r="I2953" s="65" t="str">
        <f t="shared" si="99"/>
        <v>0.00</v>
      </c>
    </row>
    <row r="2954" spans="7:9">
      <c r="G2954" t="str">
        <f t="shared" si="98"/>
        <v>Y</v>
      </c>
      <c r="I2954" s="65" t="str">
        <f t="shared" si="99"/>
        <v>0.00</v>
      </c>
    </row>
    <row r="2955" spans="7:9">
      <c r="G2955" t="str">
        <f t="shared" si="98"/>
        <v>Y</v>
      </c>
      <c r="I2955" s="65" t="str">
        <f t="shared" si="99"/>
        <v>0.00</v>
      </c>
    </row>
    <row r="2956" spans="7:9">
      <c r="G2956" t="str">
        <f t="shared" si="98"/>
        <v>Y</v>
      </c>
      <c r="I2956" s="65" t="str">
        <f t="shared" si="99"/>
        <v>0.00</v>
      </c>
    </row>
    <row r="2957" spans="7:9">
      <c r="G2957" t="str">
        <f t="shared" si="98"/>
        <v>Y</v>
      </c>
      <c r="I2957" s="65" t="str">
        <f t="shared" si="99"/>
        <v>0.00</v>
      </c>
    </row>
    <row r="2958" spans="7:9">
      <c r="G2958" t="str">
        <f t="shared" si="98"/>
        <v>Y</v>
      </c>
      <c r="I2958" s="65" t="str">
        <f t="shared" si="99"/>
        <v>0.00</v>
      </c>
    </row>
    <row r="2959" spans="7:9">
      <c r="G2959" t="str">
        <f t="shared" si="98"/>
        <v>Y</v>
      </c>
      <c r="I2959" s="65" t="str">
        <f t="shared" si="99"/>
        <v>0.00</v>
      </c>
    </row>
    <row r="2960" spans="7:9">
      <c r="G2960" t="str">
        <f t="shared" si="98"/>
        <v>Y</v>
      </c>
      <c r="I2960" s="65" t="str">
        <f t="shared" si="99"/>
        <v>0.00</v>
      </c>
    </row>
    <row r="2961" spans="7:9">
      <c r="G2961" t="str">
        <f t="shared" si="98"/>
        <v>Y</v>
      </c>
      <c r="I2961" s="65" t="str">
        <f t="shared" si="99"/>
        <v>0.00</v>
      </c>
    </row>
    <row r="2962" spans="7:9">
      <c r="G2962" t="str">
        <f t="shared" si="98"/>
        <v>Y</v>
      </c>
      <c r="I2962" s="65" t="str">
        <f t="shared" si="99"/>
        <v>0.00</v>
      </c>
    </row>
    <row r="2963" spans="7:9">
      <c r="G2963" t="str">
        <f t="shared" si="98"/>
        <v>Y</v>
      </c>
      <c r="I2963" s="65" t="str">
        <f t="shared" si="99"/>
        <v>0.00</v>
      </c>
    </row>
    <row r="2964" spans="7:9">
      <c r="G2964" t="str">
        <f t="shared" si="98"/>
        <v>Y</v>
      </c>
      <c r="I2964" s="65" t="str">
        <f t="shared" si="99"/>
        <v>0.00</v>
      </c>
    </row>
    <row r="2965" spans="7:9">
      <c r="G2965" t="str">
        <f t="shared" ref="G2965:G3028" si="100">IF(A2978=E2967,"Y","")</f>
        <v>Y</v>
      </c>
      <c r="I2965" s="65" t="str">
        <f t="shared" ref="I2965:I3028" si="101">IF(G2965="Y","0.00",B2978)</f>
        <v>0.00</v>
      </c>
    </row>
    <row r="2966" spans="7:9">
      <c r="G2966" t="str">
        <f t="shared" si="100"/>
        <v>Y</v>
      </c>
      <c r="I2966" s="65" t="str">
        <f t="shared" si="101"/>
        <v>0.00</v>
      </c>
    </row>
    <row r="2967" spans="7:9">
      <c r="G2967" t="str">
        <f t="shared" si="100"/>
        <v>Y</v>
      </c>
      <c r="I2967" s="65" t="str">
        <f t="shared" si="101"/>
        <v>0.00</v>
      </c>
    </row>
    <row r="2968" spans="7:9">
      <c r="G2968" t="str">
        <f t="shared" si="100"/>
        <v>Y</v>
      </c>
      <c r="I2968" s="65" t="str">
        <f t="shared" si="101"/>
        <v>0.00</v>
      </c>
    </row>
    <row r="2969" spans="7:9">
      <c r="G2969" t="str">
        <f t="shared" si="100"/>
        <v>Y</v>
      </c>
      <c r="I2969" s="65" t="str">
        <f t="shared" si="101"/>
        <v>0.00</v>
      </c>
    </row>
    <row r="2970" spans="7:9">
      <c r="G2970" t="str">
        <f t="shared" si="100"/>
        <v>Y</v>
      </c>
      <c r="I2970" s="65" t="str">
        <f t="shared" si="101"/>
        <v>0.00</v>
      </c>
    </row>
    <row r="2971" spans="7:9">
      <c r="G2971" t="str">
        <f t="shared" si="100"/>
        <v>Y</v>
      </c>
      <c r="I2971" s="65" t="str">
        <f t="shared" si="101"/>
        <v>0.00</v>
      </c>
    </row>
    <row r="2972" spans="7:9">
      <c r="G2972" t="str">
        <f t="shared" si="100"/>
        <v>Y</v>
      </c>
      <c r="I2972" s="65" t="str">
        <f t="shared" si="101"/>
        <v>0.00</v>
      </c>
    </row>
    <row r="2973" spans="7:9">
      <c r="G2973" t="str">
        <f t="shared" si="100"/>
        <v>Y</v>
      </c>
      <c r="I2973" s="65" t="str">
        <f t="shared" si="101"/>
        <v>0.00</v>
      </c>
    </row>
    <row r="2974" spans="7:9">
      <c r="G2974" t="str">
        <f t="shared" si="100"/>
        <v>Y</v>
      </c>
      <c r="I2974" s="65" t="str">
        <f t="shared" si="101"/>
        <v>0.00</v>
      </c>
    </row>
    <row r="2975" spans="7:9">
      <c r="G2975" t="str">
        <f t="shared" si="100"/>
        <v>Y</v>
      </c>
      <c r="I2975" s="65" t="str">
        <f t="shared" si="101"/>
        <v>0.00</v>
      </c>
    </row>
    <row r="2976" spans="7:9">
      <c r="G2976" t="str">
        <f t="shared" si="100"/>
        <v>Y</v>
      </c>
      <c r="I2976" s="65" t="str">
        <f t="shared" si="101"/>
        <v>0.00</v>
      </c>
    </row>
    <row r="2977" spans="7:9">
      <c r="G2977" t="str">
        <f t="shared" si="100"/>
        <v>Y</v>
      </c>
      <c r="I2977" s="65" t="str">
        <f t="shared" si="101"/>
        <v>0.00</v>
      </c>
    </row>
    <row r="2978" spans="7:9">
      <c r="G2978" t="str">
        <f t="shared" si="100"/>
        <v>Y</v>
      </c>
      <c r="I2978" s="65" t="str">
        <f t="shared" si="101"/>
        <v>0.00</v>
      </c>
    </row>
    <row r="2979" spans="7:9">
      <c r="G2979" t="str">
        <f t="shared" si="100"/>
        <v>Y</v>
      </c>
      <c r="I2979" s="65" t="str">
        <f t="shared" si="101"/>
        <v>0.00</v>
      </c>
    </row>
    <row r="2980" spans="7:9">
      <c r="G2980" t="str">
        <f t="shared" si="100"/>
        <v>Y</v>
      </c>
      <c r="I2980" s="65" t="str">
        <f t="shared" si="101"/>
        <v>0.00</v>
      </c>
    </row>
    <row r="2981" spans="7:9">
      <c r="G2981" t="str">
        <f t="shared" si="100"/>
        <v>Y</v>
      </c>
      <c r="I2981" s="65" t="str">
        <f t="shared" si="101"/>
        <v>0.00</v>
      </c>
    </row>
    <row r="2982" spans="7:9">
      <c r="G2982" t="str">
        <f t="shared" si="100"/>
        <v>Y</v>
      </c>
      <c r="I2982" s="65" t="str">
        <f t="shared" si="101"/>
        <v>0.00</v>
      </c>
    </row>
    <row r="2983" spans="7:9">
      <c r="G2983" t="str">
        <f t="shared" si="100"/>
        <v>Y</v>
      </c>
      <c r="I2983" s="65" t="str">
        <f t="shared" si="101"/>
        <v>0.00</v>
      </c>
    </row>
    <row r="2984" spans="7:9">
      <c r="G2984" t="str">
        <f t="shared" si="100"/>
        <v>Y</v>
      </c>
      <c r="I2984" s="65" t="str">
        <f t="shared" si="101"/>
        <v>0.00</v>
      </c>
    </row>
    <row r="2985" spans="7:9">
      <c r="G2985" t="str">
        <f t="shared" si="100"/>
        <v>Y</v>
      </c>
      <c r="I2985" s="65" t="str">
        <f t="shared" si="101"/>
        <v>0.00</v>
      </c>
    </row>
    <row r="2986" spans="7:9">
      <c r="G2986" t="str">
        <f t="shared" si="100"/>
        <v>Y</v>
      </c>
      <c r="I2986" s="65" t="str">
        <f t="shared" si="101"/>
        <v>0.00</v>
      </c>
    </row>
    <row r="2987" spans="7:9">
      <c r="G2987" t="str">
        <f t="shared" si="100"/>
        <v>Y</v>
      </c>
      <c r="I2987" s="65" t="str">
        <f t="shared" si="101"/>
        <v>0.00</v>
      </c>
    </row>
    <row r="2988" spans="7:9">
      <c r="G2988" t="str">
        <f t="shared" si="100"/>
        <v>Y</v>
      </c>
      <c r="I2988" s="65" t="str">
        <f t="shared" si="101"/>
        <v>0.00</v>
      </c>
    </row>
    <row r="2989" spans="7:9">
      <c r="G2989" t="str">
        <f t="shared" si="100"/>
        <v>Y</v>
      </c>
      <c r="I2989" s="65" t="str">
        <f t="shared" si="101"/>
        <v>0.00</v>
      </c>
    </row>
    <row r="2990" spans="7:9">
      <c r="G2990" t="str">
        <f t="shared" si="100"/>
        <v>Y</v>
      </c>
      <c r="I2990" s="65" t="str">
        <f t="shared" si="101"/>
        <v>0.00</v>
      </c>
    </row>
    <row r="2991" spans="7:9">
      <c r="G2991" t="str">
        <f t="shared" si="100"/>
        <v>Y</v>
      </c>
      <c r="I2991" s="65" t="str">
        <f t="shared" si="101"/>
        <v>0.00</v>
      </c>
    </row>
    <row r="2992" spans="7:9">
      <c r="G2992" t="str">
        <f t="shared" si="100"/>
        <v>Y</v>
      </c>
      <c r="I2992" s="65" t="str">
        <f t="shared" si="101"/>
        <v>0.00</v>
      </c>
    </row>
    <row r="2993" spans="7:9">
      <c r="G2993" t="str">
        <f t="shared" si="100"/>
        <v>Y</v>
      </c>
      <c r="I2993" s="65" t="str">
        <f t="shared" si="101"/>
        <v>0.00</v>
      </c>
    </row>
    <row r="2994" spans="7:9">
      <c r="G2994" t="str">
        <f t="shared" si="100"/>
        <v>Y</v>
      </c>
      <c r="I2994" s="65" t="str">
        <f t="shared" si="101"/>
        <v>0.00</v>
      </c>
    </row>
    <row r="2995" spans="7:9">
      <c r="G2995" t="str">
        <f t="shared" si="100"/>
        <v>Y</v>
      </c>
      <c r="I2995" s="65" t="str">
        <f t="shared" si="101"/>
        <v>0.00</v>
      </c>
    </row>
    <row r="2996" spans="7:9">
      <c r="G2996" t="str">
        <f t="shared" si="100"/>
        <v>Y</v>
      </c>
      <c r="I2996" s="65" t="str">
        <f t="shared" si="101"/>
        <v>0.00</v>
      </c>
    </row>
    <row r="2997" spans="7:9">
      <c r="G2997" t="str">
        <f t="shared" si="100"/>
        <v>Y</v>
      </c>
      <c r="I2997" s="65" t="str">
        <f t="shared" si="101"/>
        <v>0.00</v>
      </c>
    </row>
    <row r="2998" spans="7:9">
      <c r="G2998" t="str">
        <f t="shared" si="100"/>
        <v>Y</v>
      </c>
      <c r="I2998" s="65" t="str">
        <f t="shared" si="101"/>
        <v>0.00</v>
      </c>
    </row>
    <row r="2999" spans="7:9">
      <c r="G2999" t="str">
        <f t="shared" si="100"/>
        <v>Y</v>
      </c>
      <c r="I2999" s="65" t="str">
        <f t="shared" si="101"/>
        <v>0.00</v>
      </c>
    </row>
    <row r="3000" spans="7:9">
      <c r="G3000" t="str">
        <f t="shared" si="100"/>
        <v>Y</v>
      </c>
      <c r="I3000" s="65" t="str">
        <f t="shared" si="101"/>
        <v>0.00</v>
      </c>
    </row>
    <row r="3001" spans="7:9">
      <c r="G3001" t="str">
        <f t="shared" si="100"/>
        <v>Y</v>
      </c>
      <c r="I3001" s="65" t="str">
        <f t="shared" si="101"/>
        <v>0.00</v>
      </c>
    </row>
    <row r="3002" spans="7:9">
      <c r="G3002" t="str">
        <f t="shared" si="100"/>
        <v>Y</v>
      </c>
      <c r="I3002" s="65" t="str">
        <f t="shared" si="101"/>
        <v>0.00</v>
      </c>
    </row>
    <row r="3003" spans="7:9">
      <c r="G3003" t="str">
        <f t="shared" si="100"/>
        <v>Y</v>
      </c>
      <c r="I3003" s="65" t="str">
        <f t="shared" si="101"/>
        <v>0.00</v>
      </c>
    </row>
    <row r="3004" spans="7:9">
      <c r="G3004" t="str">
        <f t="shared" si="100"/>
        <v>Y</v>
      </c>
      <c r="I3004" s="65" t="str">
        <f t="shared" si="101"/>
        <v>0.00</v>
      </c>
    </row>
    <row r="3005" spans="7:9">
      <c r="G3005" t="str">
        <f t="shared" si="100"/>
        <v>Y</v>
      </c>
      <c r="I3005" s="65" t="str">
        <f t="shared" si="101"/>
        <v>0.00</v>
      </c>
    </row>
    <row r="3006" spans="7:9">
      <c r="G3006" t="str">
        <f t="shared" si="100"/>
        <v>Y</v>
      </c>
      <c r="I3006" s="65" t="str">
        <f t="shared" si="101"/>
        <v>0.00</v>
      </c>
    </row>
    <row r="3007" spans="7:9">
      <c r="G3007" t="str">
        <f t="shared" si="100"/>
        <v>Y</v>
      </c>
      <c r="I3007" s="65" t="str">
        <f t="shared" si="101"/>
        <v>0.00</v>
      </c>
    </row>
    <row r="3008" spans="7:9">
      <c r="G3008" t="str">
        <f t="shared" si="100"/>
        <v>Y</v>
      </c>
      <c r="I3008" s="65" t="str">
        <f t="shared" si="101"/>
        <v>0.00</v>
      </c>
    </row>
    <row r="3009" spans="7:9">
      <c r="G3009" t="str">
        <f t="shared" si="100"/>
        <v>Y</v>
      </c>
      <c r="I3009" s="65" t="str">
        <f t="shared" si="101"/>
        <v>0.00</v>
      </c>
    </row>
    <row r="3010" spans="7:9">
      <c r="G3010" t="str">
        <f t="shared" si="100"/>
        <v>Y</v>
      </c>
      <c r="I3010" s="65" t="str">
        <f t="shared" si="101"/>
        <v>0.00</v>
      </c>
    </row>
    <row r="3011" spans="7:9">
      <c r="G3011" t="str">
        <f t="shared" si="100"/>
        <v>Y</v>
      </c>
      <c r="I3011" s="65" t="str">
        <f t="shared" si="101"/>
        <v>0.00</v>
      </c>
    </row>
    <row r="3012" spans="7:9">
      <c r="G3012" t="str">
        <f t="shared" si="100"/>
        <v>Y</v>
      </c>
      <c r="I3012" s="65" t="str">
        <f t="shared" si="101"/>
        <v>0.00</v>
      </c>
    </row>
    <row r="3013" spans="7:9">
      <c r="G3013" t="str">
        <f t="shared" si="100"/>
        <v>Y</v>
      </c>
      <c r="I3013" s="65" t="str">
        <f t="shared" si="101"/>
        <v>0.00</v>
      </c>
    </row>
    <row r="3014" spans="7:9">
      <c r="G3014" t="str">
        <f t="shared" si="100"/>
        <v>Y</v>
      </c>
      <c r="I3014" s="65" t="str">
        <f t="shared" si="101"/>
        <v>0.00</v>
      </c>
    </row>
    <row r="3015" spans="7:9">
      <c r="G3015" t="str">
        <f t="shared" si="100"/>
        <v>Y</v>
      </c>
      <c r="I3015" s="65" t="str">
        <f t="shared" si="101"/>
        <v>0.00</v>
      </c>
    </row>
    <row r="3016" spans="7:9">
      <c r="G3016" t="str">
        <f t="shared" si="100"/>
        <v>Y</v>
      </c>
      <c r="I3016" s="65" t="str">
        <f t="shared" si="101"/>
        <v>0.00</v>
      </c>
    </row>
    <row r="3017" spans="7:9">
      <c r="G3017" t="str">
        <f t="shared" si="100"/>
        <v>Y</v>
      </c>
      <c r="I3017" s="65" t="str">
        <f t="shared" si="101"/>
        <v>0.00</v>
      </c>
    </row>
    <row r="3018" spans="7:9">
      <c r="G3018" t="str">
        <f t="shared" si="100"/>
        <v>Y</v>
      </c>
      <c r="I3018" s="65" t="str">
        <f t="shared" si="101"/>
        <v>0.00</v>
      </c>
    </row>
    <row r="3019" spans="7:9">
      <c r="G3019" t="str">
        <f t="shared" si="100"/>
        <v>Y</v>
      </c>
      <c r="I3019" s="65" t="str">
        <f t="shared" si="101"/>
        <v>0.00</v>
      </c>
    </row>
    <row r="3020" spans="7:9">
      <c r="G3020" t="str">
        <f t="shared" si="100"/>
        <v>Y</v>
      </c>
      <c r="I3020" s="65" t="str">
        <f t="shared" si="101"/>
        <v>0.00</v>
      </c>
    </row>
    <row r="3021" spans="7:9">
      <c r="G3021" t="str">
        <f t="shared" si="100"/>
        <v>Y</v>
      </c>
      <c r="I3021" s="65" t="str">
        <f t="shared" si="101"/>
        <v>0.00</v>
      </c>
    </row>
    <row r="3022" spans="7:9">
      <c r="G3022" t="str">
        <f t="shared" si="100"/>
        <v>Y</v>
      </c>
      <c r="I3022" s="65" t="str">
        <f t="shared" si="101"/>
        <v>0.00</v>
      </c>
    </row>
    <row r="3023" spans="7:9">
      <c r="G3023" t="str">
        <f t="shared" si="100"/>
        <v>Y</v>
      </c>
      <c r="I3023" s="65" t="str">
        <f t="shared" si="101"/>
        <v>0.00</v>
      </c>
    </row>
    <row r="3024" spans="7:9">
      <c r="G3024" t="str">
        <f t="shared" si="100"/>
        <v>Y</v>
      </c>
      <c r="I3024" s="65" t="str">
        <f t="shared" si="101"/>
        <v>0.00</v>
      </c>
    </row>
    <row r="3025" spans="7:9">
      <c r="G3025" t="str">
        <f t="shared" si="100"/>
        <v>Y</v>
      </c>
      <c r="I3025" s="65" t="str">
        <f t="shared" si="101"/>
        <v>0.00</v>
      </c>
    </row>
    <row r="3026" spans="7:9">
      <c r="G3026" t="str">
        <f t="shared" si="100"/>
        <v>Y</v>
      </c>
      <c r="I3026" s="65" t="str">
        <f t="shared" si="101"/>
        <v>0.00</v>
      </c>
    </row>
    <row r="3027" spans="7:9">
      <c r="G3027" t="str">
        <f t="shared" si="100"/>
        <v>Y</v>
      </c>
      <c r="I3027" s="65" t="str">
        <f t="shared" si="101"/>
        <v>0.00</v>
      </c>
    </row>
    <row r="3028" spans="7:9">
      <c r="G3028" t="str">
        <f t="shared" si="100"/>
        <v>Y</v>
      </c>
      <c r="I3028" s="65" t="str">
        <f t="shared" si="101"/>
        <v>0.00</v>
      </c>
    </row>
    <row r="3029" spans="7:9">
      <c r="G3029" t="str">
        <f t="shared" ref="G3029:G3092" si="102">IF(A3042=E3031,"Y","")</f>
        <v>Y</v>
      </c>
      <c r="I3029" s="65" t="str">
        <f t="shared" ref="I3029:I3092" si="103">IF(G3029="Y","0.00",B3042)</f>
        <v>0.00</v>
      </c>
    </row>
    <row r="3030" spans="7:9">
      <c r="G3030" t="str">
        <f t="shared" si="102"/>
        <v>Y</v>
      </c>
      <c r="I3030" s="65" t="str">
        <f t="shared" si="103"/>
        <v>0.00</v>
      </c>
    </row>
    <row r="3031" spans="7:9">
      <c r="G3031" t="str">
        <f t="shared" si="102"/>
        <v>Y</v>
      </c>
      <c r="I3031" s="65" t="str">
        <f t="shared" si="103"/>
        <v>0.00</v>
      </c>
    </row>
    <row r="3032" spans="7:9">
      <c r="G3032" t="str">
        <f t="shared" si="102"/>
        <v>Y</v>
      </c>
      <c r="I3032" s="65" t="str">
        <f t="shared" si="103"/>
        <v>0.00</v>
      </c>
    </row>
    <row r="3033" spans="7:9">
      <c r="G3033" t="str">
        <f t="shared" si="102"/>
        <v>Y</v>
      </c>
      <c r="I3033" s="65" t="str">
        <f t="shared" si="103"/>
        <v>0.00</v>
      </c>
    </row>
    <row r="3034" spans="7:9">
      <c r="G3034" t="str">
        <f t="shared" si="102"/>
        <v>Y</v>
      </c>
      <c r="I3034" s="65" t="str">
        <f t="shared" si="103"/>
        <v>0.00</v>
      </c>
    </row>
    <row r="3035" spans="7:9">
      <c r="G3035" t="str">
        <f t="shared" si="102"/>
        <v>Y</v>
      </c>
      <c r="I3035" s="65" t="str">
        <f t="shared" si="103"/>
        <v>0.00</v>
      </c>
    </row>
    <row r="3036" spans="7:9">
      <c r="G3036" t="str">
        <f t="shared" si="102"/>
        <v>Y</v>
      </c>
      <c r="I3036" s="65" t="str">
        <f t="shared" si="103"/>
        <v>0.00</v>
      </c>
    </row>
    <row r="3037" spans="7:9">
      <c r="G3037" t="str">
        <f t="shared" si="102"/>
        <v>Y</v>
      </c>
      <c r="I3037" s="65" t="str">
        <f t="shared" si="103"/>
        <v>0.00</v>
      </c>
    </row>
    <row r="3038" spans="7:9">
      <c r="G3038" t="str">
        <f t="shared" si="102"/>
        <v>Y</v>
      </c>
      <c r="I3038" s="65" t="str">
        <f t="shared" si="103"/>
        <v>0.00</v>
      </c>
    </row>
    <row r="3039" spans="7:9">
      <c r="G3039" t="str">
        <f t="shared" si="102"/>
        <v>Y</v>
      </c>
      <c r="I3039" s="65" t="str">
        <f t="shared" si="103"/>
        <v>0.00</v>
      </c>
    </row>
    <row r="3040" spans="7:9">
      <c r="G3040" t="str">
        <f t="shared" si="102"/>
        <v>Y</v>
      </c>
      <c r="I3040" s="65" t="str">
        <f t="shared" si="103"/>
        <v>0.00</v>
      </c>
    </row>
    <row r="3041" spans="7:9">
      <c r="G3041" t="str">
        <f t="shared" si="102"/>
        <v>Y</v>
      </c>
      <c r="I3041" s="65" t="str">
        <f t="shared" si="103"/>
        <v>0.00</v>
      </c>
    </row>
    <row r="3042" spans="7:9">
      <c r="G3042" t="str">
        <f t="shared" si="102"/>
        <v>Y</v>
      </c>
      <c r="I3042" s="65" t="str">
        <f t="shared" si="103"/>
        <v>0.00</v>
      </c>
    </row>
    <row r="3043" spans="7:9">
      <c r="G3043" t="str">
        <f t="shared" si="102"/>
        <v>Y</v>
      </c>
      <c r="I3043" s="65" t="str">
        <f t="shared" si="103"/>
        <v>0.00</v>
      </c>
    </row>
    <row r="3044" spans="7:9">
      <c r="G3044" t="str">
        <f t="shared" si="102"/>
        <v>Y</v>
      </c>
      <c r="I3044" s="65" t="str">
        <f t="shared" si="103"/>
        <v>0.00</v>
      </c>
    </row>
    <row r="3045" spans="7:9">
      <c r="G3045" t="str">
        <f t="shared" si="102"/>
        <v>Y</v>
      </c>
      <c r="I3045" s="65" t="str">
        <f t="shared" si="103"/>
        <v>0.00</v>
      </c>
    </row>
    <row r="3046" spans="7:9">
      <c r="G3046" t="str">
        <f t="shared" si="102"/>
        <v>Y</v>
      </c>
      <c r="I3046" s="65" t="str">
        <f t="shared" si="103"/>
        <v>0.00</v>
      </c>
    </row>
    <row r="3047" spans="7:9">
      <c r="G3047" t="str">
        <f t="shared" si="102"/>
        <v>Y</v>
      </c>
      <c r="I3047" s="65" t="str">
        <f t="shared" si="103"/>
        <v>0.00</v>
      </c>
    </row>
    <row r="3048" spans="7:9">
      <c r="G3048" t="str">
        <f t="shared" si="102"/>
        <v>Y</v>
      </c>
      <c r="I3048" s="65" t="str">
        <f t="shared" si="103"/>
        <v>0.00</v>
      </c>
    </row>
    <row r="3049" spans="7:9">
      <c r="G3049" t="str">
        <f t="shared" si="102"/>
        <v>Y</v>
      </c>
      <c r="I3049" s="65" t="str">
        <f t="shared" si="103"/>
        <v>0.00</v>
      </c>
    </row>
    <row r="3050" spans="7:9">
      <c r="G3050" t="str">
        <f t="shared" si="102"/>
        <v>Y</v>
      </c>
      <c r="I3050" s="65" t="str">
        <f t="shared" si="103"/>
        <v>0.00</v>
      </c>
    </row>
    <row r="3051" spans="7:9">
      <c r="G3051" t="str">
        <f t="shared" si="102"/>
        <v>Y</v>
      </c>
      <c r="I3051" s="65" t="str">
        <f t="shared" si="103"/>
        <v>0.00</v>
      </c>
    </row>
    <row r="3052" spans="7:9">
      <c r="G3052" t="str">
        <f t="shared" si="102"/>
        <v>Y</v>
      </c>
      <c r="I3052" s="65" t="str">
        <f t="shared" si="103"/>
        <v>0.00</v>
      </c>
    </row>
    <row r="3053" spans="7:9">
      <c r="G3053" t="str">
        <f t="shared" si="102"/>
        <v>Y</v>
      </c>
      <c r="I3053" s="65" t="str">
        <f t="shared" si="103"/>
        <v>0.00</v>
      </c>
    </row>
    <row r="3054" spans="7:9">
      <c r="G3054" t="str">
        <f t="shared" si="102"/>
        <v>Y</v>
      </c>
      <c r="I3054" s="65" t="str">
        <f t="shared" si="103"/>
        <v>0.00</v>
      </c>
    </row>
    <row r="3055" spans="7:9">
      <c r="G3055" t="str">
        <f t="shared" si="102"/>
        <v>Y</v>
      </c>
      <c r="I3055" s="65" t="str">
        <f t="shared" si="103"/>
        <v>0.00</v>
      </c>
    </row>
    <row r="3056" spans="7:9">
      <c r="G3056" t="str">
        <f t="shared" si="102"/>
        <v>Y</v>
      </c>
      <c r="I3056" s="65" t="str">
        <f t="shared" si="103"/>
        <v>0.00</v>
      </c>
    </row>
    <row r="3057" spans="7:9">
      <c r="G3057" t="str">
        <f t="shared" si="102"/>
        <v>Y</v>
      </c>
      <c r="I3057" s="65" t="str">
        <f t="shared" si="103"/>
        <v>0.00</v>
      </c>
    </row>
    <row r="3058" spans="7:9">
      <c r="G3058" t="str">
        <f t="shared" si="102"/>
        <v>Y</v>
      </c>
      <c r="I3058" s="65" t="str">
        <f t="shared" si="103"/>
        <v>0.00</v>
      </c>
    </row>
    <row r="3059" spans="7:9">
      <c r="G3059" t="str">
        <f t="shared" si="102"/>
        <v>Y</v>
      </c>
      <c r="I3059" s="65" t="str">
        <f t="shared" si="103"/>
        <v>0.00</v>
      </c>
    </row>
    <row r="3060" spans="7:9">
      <c r="G3060" t="str">
        <f t="shared" si="102"/>
        <v>Y</v>
      </c>
      <c r="I3060" s="65" t="str">
        <f t="shared" si="103"/>
        <v>0.00</v>
      </c>
    </row>
    <row r="3061" spans="7:9">
      <c r="G3061" t="str">
        <f t="shared" si="102"/>
        <v>Y</v>
      </c>
      <c r="I3061" s="65" t="str">
        <f t="shared" si="103"/>
        <v>0.00</v>
      </c>
    </row>
    <row r="3062" spans="7:9">
      <c r="G3062" t="str">
        <f t="shared" si="102"/>
        <v>Y</v>
      </c>
      <c r="I3062" s="65" t="str">
        <f t="shared" si="103"/>
        <v>0.00</v>
      </c>
    </row>
    <row r="3063" spans="7:9">
      <c r="G3063" t="str">
        <f t="shared" si="102"/>
        <v>Y</v>
      </c>
      <c r="I3063" s="65" t="str">
        <f t="shared" si="103"/>
        <v>0.00</v>
      </c>
    </row>
    <row r="3064" spans="7:9">
      <c r="G3064" t="str">
        <f t="shared" si="102"/>
        <v>Y</v>
      </c>
      <c r="I3064" s="65" t="str">
        <f t="shared" si="103"/>
        <v>0.00</v>
      </c>
    </row>
    <row r="3065" spans="7:9">
      <c r="G3065" t="str">
        <f t="shared" si="102"/>
        <v>Y</v>
      </c>
      <c r="I3065" s="65" t="str">
        <f t="shared" si="103"/>
        <v>0.00</v>
      </c>
    </row>
    <row r="3066" spans="7:9">
      <c r="G3066" t="str">
        <f t="shared" si="102"/>
        <v>Y</v>
      </c>
      <c r="I3066" s="65" t="str">
        <f t="shared" si="103"/>
        <v>0.00</v>
      </c>
    </row>
    <row r="3067" spans="7:9">
      <c r="G3067" t="str">
        <f t="shared" si="102"/>
        <v>Y</v>
      </c>
      <c r="I3067" s="65" t="str">
        <f t="shared" si="103"/>
        <v>0.00</v>
      </c>
    </row>
    <row r="3068" spans="7:9">
      <c r="G3068" t="str">
        <f t="shared" si="102"/>
        <v>Y</v>
      </c>
      <c r="I3068" s="65" t="str">
        <f t="shared" si="103"/>
        <v>0.00</v>
      </c>
    </row>
    <row r="3069" spans="7:9">
      <c r="G3069" t="str">
        <f t="shared" si="102"/>
        <v>Y</v>
      </c>
      <c r="I3069" s="65" t="str">
        <f t="shared" si="103"/>
        <v>0.00</v>
      </c>
    </row>
    <row r="3070" spans="7:9">
      <c r="G3070" t="str">
        <f t="shared" si="102"/>
        <v>Y</v>
      </c>
      <c r="I3070" s="65" t="str">
        <f t="shared" si="103"/>
        <v>0.00</v>
      </c>
    </row>
    <row r="3071" spans="7:9">
      <c r="G3071" t="str">
        <f t="shared" si="102"/>
        <v>Y</v>
      </c>
      <c r="I3071" s="65" t="str">
        <f t="shared" si="103"/>
        <v>0.00</v>
      </c>
    </row>
    <row r="3072" spans="7:9">
      <c r="G3072" t="str">
        <f t="shared" si="102"/>
        <v>Y</v>
      </c>
      <c r="I3072" s="65" t="str">
        <f t="shared" si="103"/>
        <v>0.00</v>
      </c>
    </row>
    <row r="3073" spans="7:9">
      <c r="G3073" t="str">
        <f t="shared" si="102"/>
        <v>Y</v>
      </c>
      <c r="I3073" s="65" t="str">
        <f t="shared" si="103"/>
        <v>0.00</v>
      </c>
    </row>
    <row r="3074" spans="7:9">
      <c r="G3074" t="str">
        <f t="shared" si="102"/>
        <v>Y</v>
      </c>
      <c r="I3074" s="65" t="str">
        <f t="shared" si="103"/>
        <v>0.00</v>
      </c>
    </row>
    <row r="3075" spans="7:9">
      <c r="G3075" t="str">
        <f t="shared" si="102"/>
        <v>Y</v>
      </c>
      <c r="I3075" s="65" t="str">
        <f t="shared" si="103"/>
        <v>0.00</v>
      </c>
    </row>
    <row r="3076" spans="7:9">
      <c r="G3076" t="str">
        <f t="shared" si="102"/>
        <v>Y</v>
      </c>
      <c r="I3076" s="65" t="str">
        <f t="shared" si="103"/>
        <v>0.00</v>
      </c>
    </row>
    <row r="3077" spans="7:9">
      <c r="G3077" t="str">
        <f t="shared" si="102"/>
        <v>Y</v>
      </c>
      <c r="I3077" s="65" t="str">
        <f t="shared" si="103"/>
        <v>0.00</v>
      </c>
    </row>
    <row r="3078" spans="7:9">
      <c r="G3078" t="str">
        <f t="shared" si="102"/>
        <v>Y</v>
      </c>
      <c r="I3078" s="65" t="str">
        <f t="shared" si="103"/>
        <v>0.00</v>
      </c>
    </row>
    <row r="3079" spans="7:9">
      <c r="G3079" t="str">
        <f t="shared" si="102"/>
        <v>Y</v>
      </c>
      <c r="I3079" s="65" t="str">
        <f t="shared" si="103"/>
        <v>0.00</v>
      </c>
    </row>
    <row r="3080" spans="7:9">
      <c r="G3080" t="str">
        <f t="shared" si="102"/>
        <v>Y</v>
      </c>
      <c r="I3080" s="65" t="str">
        <f t="shared" si="103"/>
        <v>0.00</v>
      </c>
    </row>
    <row r="3081" spans="7:9">
      <c r="G3081" t="str">
        <f t="shared" si="102"/>
        <v>Y</v>
      </c>
      <c r="I3081" s="65" t="str">
        <f t="shared" si="103"/>
        <v>0.00</v>
      </c>
    </row>
    <row r="3082" spans="7:9">
      <c r="G3082" t="str">
        <f t="shared" si="102"/>
        <v>Y</v>
      </c>
      <c r="I3082" s="65" t="str">
        <f t="shared" si="103"/>
        <v>0.00</v>
      </c>
    </row>
    <row r="3083" spans="7:9">
      <c r="G3083" t="str">
        <f t="shared" si="102"/>
        <v>Y</v>
      </c>
      <c r="I3083" s="65" t="str">
        <f t="shared" si="103"/>
        <v>0.00</v>
      </c>
    </row>
    <row r="3084" spans="7:9">
      <c r="G3084" t="str">
        <f t="shared" si="102"/>
        <v>Y</v>
      </c>
      <c r="I3084" s="65" t="str">
        <f t="shared" si="103"/>
        <v>0.00</v>
      </c>
    </row>
    <row r="3085" spans="7:9">
      <c r="G3085" t="str">
        <f t="shared" si="102"/>
        <v>Y</v>
      </c>
      <c r="I3085" s="65" t="str">
        <f t="shared" si="103"/>
        <v>0.00</v>
      </c>
    </row>
    <row r="3086" spans="7:9">
      <c r="G3086" t="str">
        <f t="shared" si="102"/>
        <v>Y</v>
      </c>
      <c r="I3086" s="65" t="str">
        <f t="shared" si="103"/>
        <v>0.00</v>
      </c>
    </row>
    <row r="3087" spans="7:9">
      <c r="G3087" t="str">
        <f t="shared" si="102"/>
        <v>Y</v>
      </c>
      <c r="I3087" s="65" t="str">
        <f t="shared" si="103"/>
        <v>0.00</v>
      </c>
    </row>
    <row r="3088" spans="7:9">
      <c r="G3088" t="str">
        <f t="shared" si="102"/>
        <v>Y</v>
      </c>
      <c r="I3088" s="65" t="str">
        <f t="shared" si="103"/>
        <v>0.00</v>
      </c>
    </row>
    <row r="3089" spans="7:9">
      <c r="G3089" t="str">
        <f t="shared" si="102"/>
        <v>Y</v>
      </c>
      <c r="I3089" s="65" t="str">
        <f t="shared" si="103"/>
        <v>0.00</v>
      </c>
    </row>
    <row r="3090" spans="7:9">
      <c r="G3090" t="str">
        <f t="shared" si="102"/>
        <v>Y</v>
      </c>
      <c r="I3090" s="65" t="str">
        <f t="shared" si="103"/>
        <v>0.00</v>
      </c>
    </row>
    <row r="3091" spans="7:9">
      <c r="G3091" t="str">
        <f t="shared" si="102"/>
        <v>Y</v>
      </c>
      <c r="I3091" s="65" t="str">
        <f t="shared" si="103"/>
        <v>0.00</v>
      </c>
    </row>
    <row r="3092" spans="7:9">
      <c r="G3092" t="str">
        <f t="shared" si="102"/>
        <v>Y</v>
      </c>
      <c r="I3092" s="65" t="str">
        <f t="shared" si="103"/>
        <v>0.00</v>
      </c>
    </row>
    <row r="3093" spans="7:9">
      <c r="G3093" t="str">
        <f t="shared" ref="G3093:G3156" si="104">IF(A3106=E3095,"Y","")</f>
        <v>Y</v>
      </c>
      <c r="I3093" s="65" t="str">
        <f t="shared" ref="I3093:I3156" si="105">IF(G3093="Y","0.00",B3106)</f>
        <v>0.00</v>
      </c>
    </row>
    <row r="3094" spans="7:9">
      <c r="G3094" t="str">
        <f t="shared" si="104"/>
        <v>Y</v>
      </c>
      <c r="I3094" s="65" t="str">
        <f t="shared" si="105"/>
        <v>0.00</v>
      </c>
    </row>
    <row r="3095" spans="7:9">
      <c r="G3095" t="str">
        <f t="shared" si="104"/>
        <v>Y</v>
      </c>
      <c r="I3095" s="65" t="str">
        <f t="shared" si="105"/>
        <v>0.00</v>
      </c>
    </row>
    <row r="3096" spans="7:9">
      <c r="G3096" t="str">
        <f t="shared" si="104"/>
        <v>Y</v>
      </c>
      <c r="I3096" s="65" t="str">
        <f t="shared" si="105"/>
        <v>0.00</v>
      </c>
    </row>
    <row r="3097" spans="7:9">
      <c r="G3097" t="str">
        <f t="shared" si="104"/>
        <v>Y</v>
      </c>
      <c r="I3097" s="65" t="str">
        <f t="shared" si="105"/>
        <v>0.00</v>
      </c>
    </row>
    <row r="3098" spans="7:9">
      <c r="G3098" t="str">
        <f t="shared" si="104"/>
        <v>Y</v>
      </c>
      <c r="I3098" s="65" t="str">
        <f t="shared" si="105"/>
        <v>0.00</v>
      </c>
    </row>
    <row r="3099" spans="7:9">
      <c r="G3099" t="str">
        <f t="shared" si="104"/>
        <v>Y</v>
      </c>
      <c r="I3099" s="65" t="str">
        <f t="shared" si="105"/>
        <v>0.00</v>
      </c>
    </row>
    <row r="3100" spans="7:9">
      <c r="G3100" t="str">
        <f t="shared" si="104"/>
        <v>Y</v>
      </c>
      <c r="I3100" s="65" t="str">
        <f t="shared" si="105"/>
        <v>0.00</v>
      </c>
    </row>
    <row r="3101" spans="7:9">
      <c r="G3101" t="str">
        <f t="shared" si="104"/>
        <v>Y</v>
      </c>
      <c r="I3101" s="65" t="str">
        <f t="shared" si="105"/>
        <v>0.00</v>
      </c>
    </row>
    <row r="3102" spans="7:9">
      <c r="G3102" t="str">
        <f t="shared" si="104"/>
        <v>Y</v>
      </c>
      <c r="I3102" s="65" t="str">
        <f t="shared" si="105"/>
        <v>0.00</v>
      </c>
    </row>
    <row r="3103" spans="7:9">
      <c r="G3103" t="str">
        <f t="shared" si="104"/>
        <v>Y</v>
      </c>
      <c r="I3103" s="65" t="str">
        <f t="shared" si="105"/>
        <v>0.00</v>
      </c>
    </row>
    <row r="3104" spans="7:9">
      <c r="G3104" t="str">
        <f t="shared" si="104"/>
        <v>Y</v>
      </c>
      <c r="I3104" s="65" t="str">
        <f t="shared" si="105"/>
        <v>0.00</v>
      </c>
    </row>
    <row r="3105" spans="7:9">
      <c r="G3105" t="str">
        <f t="shared" si="104"/>
        <v>Y</v>
      </c>
      <c r="I3105" s="65" t="str">
        <f t="shared" si="105"/>
        <v>0.00</v>
      </c>
    </row>
    <row r="3106" spans="7:9">
      <c r="G3106" t="str">
        <f t="shared" si="104"/>
        <v>Y</v>
      </c>
      <c r="I3106" s="65" t="str">
        <f t="shared" si="105"/>
        <v>0.00</v>
      </c>
    </row>
    <row r="3107" spans="7:9">
      <c r="G3107" t="str">
        <f t="shared" si="104"/>
        <v>Y</v>
      </c>
      <c r="I3107" s="65" t="str">
        <f t="shared" si="105"/>
        <v>0.00</v>
      </c>
    </row>
    <row r="3108" spans="7:9">
      <c r="G3108" t="str">
        <f t="shared" si="104"/>
        <v>Y</v>
      </c>
      <c r="I3108" s="65" t="str">
        <f t="shared" si="105"/>
        <v>0.00</v>
      </c>
    </row>
    <row r="3109" spans="7:9">
      <c r="G3109" t="str">
        <f t="shared" si="104"/>
        <v>Y</v>
      </c>
      <c r="I3109" s="65" t="str">
        <f t="shared" si="105"/>
        <v>0.00</v>
      </c>
    </row>
    <row r="3110" spans="7:9">
      <c r="G3110" t="str">
        <f t="shared" si="104"/>
        <v>Y</v>
      </c>
      <c r="I3110" s="65" t="str">
        <f t="shared" si="105"/>
        <v>0.00</v>
      </c>
    </row>
    <row r="3111" spans="7:9">
      <c r="G3111" t="str">
        <f t="shared" si="104"/>
        <v>Y</v>
      </c>
      <c r="I3111" s="65" t="str">
        <f t="shared" si="105"/>
        <v>0.00</v>
      </c>
    </row>
    <row r="3112" spans="7:9">
      <c r="G3112" t="str">
        <f t="shared" si="104"/>
        <v>Y</v>
      </c>
      <c r="I3112" s="65" t="str">
        <f t="shared" si="105"/>
        <v>0.00</v>
      </c>
    </row>
    <row r="3113" spans="7:9">
      <c r="G3113" t="str">
        <f t="shared" si="104"/>
        <v>Y</v>
      </c>
      <c r="I3113" s="65" t="str">
        <f t="shared" si="105"/>
        <v>0.00</v>
      </c>
    </row>
    <row r="3114" spans="7:9">
      <c r="G3114" t="str">
        <f t="shared" si="104"/>
        <v>Y</v>
      </c>
      <c r="I3114" s="65" t="str">
        <f t="shared" si="105"/>
        <v>0.00</v>
      </c>
    </row>
    <row r="3115" spans="7:9">
      <c r="G3115" t="str">
        <f t="shared" si="104"/>
        <v>Y</v>
      </c>
      <c r="I3115" s="65" t="str">
        <f t="shared" si="105"/>
        <v>0.00</v>
      </c>
    </row>
    <row r="3116" spans="7:9">
      <c r="G3116" t="str">
        <f t="shared" si="104"/>
        <v>Y</v>
      </c>
      <c r="I3116" s="65" t="str">
        <f t="shared" si="105"/>
        <v>0.00</v>
      </c>
    </row>
    <row r="3117" spans="7:9">
      <c r="G3117" t="str">
        <f t="shared" si="104"/>
        <v>Y</v>
      </c>
      <c r="I3117" s="65" t="str">
        <f t="shared" si="105"/>
        <v>0.00</v>
      </c>
    </row>
    <row r="3118" spans="7:9">
      <c r="G3118" t="str">
        <f t="shared" si="104"/>
        <v>Y</v>
      </c>
      <c r="I3118" s="65" t="str">
        <f t="shared" si="105"/>
        <v>0.00</v>
      </c>
    </row>
    <row r="3119" spans="7:9">
      <c r="G3119" t="str">
        <f t="shared" si="104"/>
        <v>Y</v>
      </c>
      <c r="I3119" s="65" t="str">
        <f t="shared" si="105"/>
        <v>0.00</v>
      </c>
    </row>
    <row r="3120" spans="7:9">
      <c r="G3120" t="str">
        <f t="shared" si="104"/>
        <v>Y</v>
      </c>
      <c r="I3120" s="65" t="str">
        <f t="shared" si="105"/>
        <v>0.00</v>
      </c>
    </row>
    <row r="3121" spans="7:9">
      <c r="G3121" t="str">
        <f t="shared" si="104"/>
        <v>Y</v>
      </c>
      <c r="I3121" s="65" t="str">
        <f t="shared" si="105"/>
        <v>0.00</v>
      </c>
    </row>
    <row r="3122" spans="7:9">
      <c r="G3122" t="str">
        <f t="shared" si="104"/>
        <v>Y</v>
      </c>
      <c r="I3122" s="65" t="str">
        <f t="shared" si="105"/>
        <v>0.00</v>
      </c>
    </row>
    <row r="3123" spans="7:9">
      <c r="G3123" t="str">
        <f t="shared" si="104"/>
        <v>Y</v>
      </c>
      <c r="I3123" s="65" t="str">
        <f t="shared" si="105"/>
        <v>0.00</v>
      </c>
    </row>
    <row r="3124" spans="7:9">
      <c r="G3124" t="str">
        <f t="shared" si="104"/>
        <v>Y</v>
      </c>
      <c r="I3124" s="65" t="str">
        <f t="shared" si="105"/>
        <v>0.00</v>
      </c>
    </row>
    <row r="3125" spans="7:9">
      <c r="G3125" t="str">
        <f t="shared" si="104"/>
        <v>Y</v>
      </c>
      <c r="I3125" s="65" t="str">
        <f t="shared" si="105"/>
        <v>0.00</v>
      </c>
    </row>
    <row r="3126" spans="7:9">
      <c r="G3126" t="str">
        <f t="shared" si="104"/>
        <v>Y</v>
      </c>
      <c r="I3126" s="65" t="str">
        <f t="shared" si="105"/>
        <v>0.00</v>
      </c>
    </row>
    <row r="3127" spans="7:9">
      <c r="G3127" t="str">
        <f t="shared" si="104"/>
        <v>Y</v>
      </c>
      <c r="I3127" s="65" t="str">
        <f t="shared" si="105"/>
        <v>0.00</v>
      </c>
    </row>
    <row r="3128" spans="7:9">
      <c r="G3128" t="str">
        <f t="shared" si="104"/>
        <v>Y</v>
      </c>
      <c r="I3128" s="65" t="str">
        <f t="shared" si="105"/>
        <v>0.00</v>
      </c>
    </row>
    <row r="3129" spans="7:9">
      <c r="G3129" t="str">
        <f t="shared" si="104"/>
        <v>Y</v>
      </c>
      <c r="I3129" s="65" t="str">
        <f t="shared" si="105"/>
        <v>0.00</v>
      </c>
    </row>
    <row r="3130" spans="7:9">
      <c r="G3130" t="str">
        <f t="shared" si="104"/>
        <v>Y</v>
      </c>
      <c r="I3130" s="65" t="str">
        <f t="shared" si="105"/>
        <v>0.00</v>
      </c>
    </row>
    <row r="3131" spans="7:9">
      <c r="G3131" t="str">
        <f t="shared" si="104"/>
        <v>Y</v>
      </c>
      <c r="I3131" s="65" t="str">
        <f t="shared" si="105"/>
        <v>0.00</v>
      </c>
    </row>
    <row r="3132" spans="7:9">
      <c r="G3132" t="str">
        <f t="shared" si="104"/>
        <v>Y</v>
      </c>
      <c r="I3132" s="65" t="str">
        <f t="shared" si="105"/>
        <v>0.00</v>
      </c>
    </row>
    <row r="3133" spans="7:9">
      <c r="G3133" t="str">
        <f t="shared" si="104"/>
        <v>Y</v>
      </c>
      <c r="I3133" s="65" t="str">
        <f t="shared" si="105"/>
        <v>0.00</v>
      </c>
    </row>
    <row r="3134" spans="7:9">
      <c r="G3134" t="str">
        <f t="shared" si="104"/>
        <v>Y</v>
      </c>
      <c r="I3134" s="65" t="str">
        <f t="shared" si="105"/>
        <v>0.00</v>
      </c>
    </row>
    <row r="3135" spans="7:9">
      <c r="G3135" t="str">
        <f t="shared" si="104"/>
        <v>Y</v>
      </c>
      <c r="I3135" s="65" t="str">
        <f t="shared" si="105"/>
        <v>0.00</v>
      </c>
    </row>
    <row r="3136" spans="7:9">
      <c r="G3136" t="str">
        <f t="shared" si="104"/>
        <v>Y</v>
      </c>
      <c r="I3136" s="65" t="str">
        <f t="shared" si="105"/>
        <v>0.00</v>
      </c>
    </row>
    <row r="3137" spans="7:9">
      <c r="G3137" t="str">
        <f t="shared" si="104"/>
        <v>Y</v>
      </c>
      <c r="I3137" s="65" t="str">
        <f t="shared" si="105"/>
        <v>0.00</v>
      </c>
    </row>
    <row r="3138" spans="7:9">
      <c r="G3138" t="str">
        <f t="shared" si="104"/>
        <v>Y</v>
      </c>
      <c r="I3138" s="65" t="str">
        <f t="shared" si="105"/>
        <v>0.00</v>
      </c>
    </row>
    <row r="3139" spans="7:9">
      <c r="G3139" t="str">
        <f t="shared" si="104"/>
        <v>Y</v>
      </c>
      <c r="I3139" s="65" t="str">
        <f t="shared" si="105"/>
        <v>0.00</v>
      </c>
    </row>
    <row r="3140" spans="7:9">
      <c r="G3140" t="str">
        <f t="shared" si="104"/>
        <v>Y</v>
      </c>
      <c r="I3140" s="65" t="str">
        <f t="shared" si="105"/>
        <v>0.00</v>
      </c>
    </row>
    <row r="3141" spans="7:9">
      <c r="G3141" t="str">
        <f t="shared" si="104"/>
        <v>Y</v>
      </c>
      <c r="I3141" s="65" t="str">
        <f t="shared" si="105"/>
        <v>0.00</v>
      </c>
    </row>
    <row r="3142" spans="7:9">
      <c r="G3142" t="str">
        <f t="shared" si="104"/>
        <v>Y</v>
      </c>
      <c r="I3142" s="65" t="str">
        <f t="shared" si="105"/>
        <v>0.00</v>
      </c>
    </row>
    <row r="3143" spans="7:9">
      <c r="G3143" t="str">
        <f t="shared" si="104"/>
        <v>Y</v>
      </c>
      <c r="I3143" s="65" t="str">
        <f t="shared" si="105"/>
        <v>0.00</v>
      </c>
    </row>
    <row r="3144" spans="7:9">
      <c r="G3144" t="str">
        <f t="shared" si="104"/>
        <v>Y</v>
      </c>
      <c r="I3144" s="65" t="str">
        <f t="shared" si="105"/>
        <v>0.00</v>
      </c>
    </row>
    <row r="3145" spans="7:9">
      <c r="G3145" t="str">
        <f t="shared" si="104"/>
        <v>Y</v>
      </c>
      <c r="I3145" s="65" t="str">
        <f t="shared" si="105"/>
        <v>0.00</v>
      </c>
    </row>
    <row r="3146" spans="7:9">
      <c r="G3146" t="str">
        <f t="shared" si="104"/>
        <v>Y</v>
      </c>
      <c r="I3146" s="65" t="str">
        <f t="shared" si="105"/>
        <v>0.00</v>
      </c>
    </row>
    <row r="3147" spans="7:9">
      <c r="G3147" t="str">
        <f t="shared" si="104"/>
        <v>Y</v>
      </c>
      <c r="I3147" s="65" t="str">
        <f t="shared" si="105"/>
        <v>0.00</v>
      </c>
    </row>
    <row r="3148" spans="7:9">
      <c r="G3148" t="str">
        <f t="shared" si="104"/>
        <v>Y</v>
      </c>
      <c r="I3148" s="65" t="str">
        <f t="shared" si="105"/>
        <v>0.00</v>
      </c>
    </row>
    <row r="3149" spans="7:9">
      <c r="G3149" t="str">
        <f t="shared" si="104"/>
        <v>Y</v>
      </c>
      <c r="I3149" s="65" t="str">
        <f t="shared" si="105"/>
        <v>0.00</v>
      </c>
    </row>
    <row r="3150" spans="7:9">
      <c r="G3150" t="str">
        <f t="shared" si="104"/>
        <v>Y</v>
      </c>
      <c r="I3150" s="65" t="str">
        <f t="shared" si="105"/>
        <v>0.00</v>
      </c>
    </row>
    <row r="3151" spans="7:9">
      <c r="G3151" t="str">
        <f t="shared" si="104"/>
        <v>Y</v>
      </c>
      <c r="I3151" s="65" t="str">
        <f t="shared" si="105"/>
        <v>0.00</v>
      </c>
    </row>
    <row r="3152" spans="7:9">
      <c r="G3152" t="str">
        <f t="shared" si="104"/>
        <v>Y</v>
      </c>
      <c r="I3152" s="65" t="str">
        <f t="shared" si="105"/>
        <v>0.00</v>
      </c>
    </row>
    <row r="3153" spans="7:9">
      <c r="G3153" t="str">
        <f t="shared" si="104"/>
        <v>Y</v>
      </c>
      <c r="I3153" s="65" t="str">
        <f t="shared" si="105"/>
        <v>0.00</v>
      </c>
    </row>
    <row r="3154" spans="7:9">
      <c r="G3154" t="str">
        <f t="shared" si="104"/>
        <v>Y</v>
      </c>
      <c r="I3154" s="65" t="str">
        <f t="shared" si="105"/>
        <v>0.00</v>
      </c>
    </row>
    <row r="3155" spans="7:9">
      <c r="G3155" t="str">
        <f t="shared" si="104"/>
        <v>Y</v>
      </c>
      <c r="I3155" s="65" t="str">
        <f t="shared" si="105"/>
        <v>0.00</v>
      </c>
    </row>
    <row r="3156" spans="7:9">
      <c r="G3156" t="str">
        <f t="shared" si="104"/>
        <v>Y</v>
      </c>
      <c r="I3156" s="65" t="str">
        <f t="shared" si="105"/>
        <v>0.00</v>
      </c>
    </row>
    <row r="3157" spans="7:9">
      <c r="G3157" t="str">
        <f t="shared" ref="G3157:G3220" si="106">IF(A3170=E3159,"Y","")</f>
        <v>Y</v>
      </c>
      <c r="I3157" s="65" t="str">
        <f t="shared" ref="I3157:I3220" si="107">IF(G3157="Y","0.00",B3170)</f>
        <v>0.00</v>
      </c>
    </row>
    <row r="3158" spans="7:9">
      <c r="G3158" t="str">
        <f t="shared" si="106"/>
        <v>Y</v>
      </c>
      <c r="I3158" s="65" t="str">
        <f t="shared" si="107"/>
        <v>0.00</v>
      </c>
    </row>
    <row r="3159" spans="7:9">
      <c r="G3159" t="str">
        <f t="shared" si="106"/>
        <v>Y</v>
      </c>
      <c r="I3159" s="65" t="str">
        <f t="shared" si="107"/>
        <v>0.00</v>
      </c>
    </row>
    <row r="3160" spans="7:9">
      <c r="G3160" t="str">
        <f t="shared" si="106"/>
        <v>Y</v>
      </c>
      <c r="I3160" s="65" t="str">
        <f t="shared" si="107"/>
        <v>0.00</v>
      </c>
    </row>
    <row r="3161" spans="7:9">
      <c r="G3161" t="str">
        <f t="shared" si="106"/>
        <v>Y</v>
      </c>
      <c r="I3161" s="65" t="str">
        <f t="shared" si="107"/>
        <v>0.00</v>
      </c>
    </row>
    <row r="3162" spans="7:9">
      <c r="G3162" t="str">
        <f t="shared" si="106"/>
        <v>Y</v>
      </c>
      <c r="I3162" s="65" t="str">
        <f t="shared" si="107"/>
        <v>0.00</v>
      </c>
    </row>
    <row r="3163" spans="7:9">
      <c r="G3163" t="str">
        <f t="shared" si="106"/>
        <v>Y</v>
      </c>
      <c r="I3163" s="65" t="str">
        <f t="shared" si="107"/>
        <v>0.00</v>
      </c>
    </row>
    <row r="3164" spans="7:9">
      <c r="G3164" t="str">
        <f t="shared" si="106"/>
        <v>Y</v>
      </c>
      <c r="I3164" s="65" t="str">
        <f t="shared" si="107"/>
        <v>0.00</v>
      </c>
    </row>
    <row r="3165" spans="7:9">
      <c r="G3165" t="str">
        <f t="shared" si="106"/>
        <v>Y</v>
      </c>
      <c r="I3165" s="65" t="str">
        <f t="shared" si="107"/>
        <v>0.00</v>
      </c>
    </row>
    <row r="3166" spans="7:9">
      <c r="G3166" t="str">
        <f t="shared" si="106"/>
        <v>Y</v>
      </c>
      <c r="I3166" s="65" t="str">
        <f t="shared" si="107"/>
        <v>0.00</v>
      </c>
    </row>
    <row r="3167" spans="7:9">
      <c r="G3167" t="str">
        <f t="shared" si="106"/>
        <v>Y</v>
      </c>
      <c r="I3167" s="65" t="str">
        <f t="shared" si="107"/>
        <v>0.00</v>
      </c>
    </row>
    <row r="3168" spans="7:9">
      <c r="G3168" t="str">
        <f t="shared" si="106"/>
        <v>Y</v>
      </c>
      <c r="I3168" s="65" t="str">
        <f t="shared" si="107"/>
        <v>0.00</v>
      </c>
    </row>
    <row r="3169" spans="7:9">
      <c r="G3169" t="str">
        <f t="shared" si="106"/>
        <v>Y</v>
      </c>
      <c r="I3169" s="65" t="str">
        <f t="shared" si="107"/>
        <v>0.00</v>
      </c>
    </row>
    <row r="3170" spans="7:9">
      <c r="G3170" t="str">
        <f t="shared" si="106"/>
        <v>Y</v>
      </c>
      <c r="I3170" s="65" t="str">
        <f t="shared" si="107"/>
        <v>0.00</v>
      </c>
    </row>
    <row r="3171" spans="7:9">
      <c r="G3171" t="str">
        <f t="shared" si="106"/>
        <v>Y</v>
      </c>
      <c r="I3171" s="65" t="str">
        <f t="shared" si="107"/>
        <v>0.00</v>
      </c>
    </row>
    <row r="3172" spans="7:9">
      <c r="G3172" t="str">
        <f t="shared" si="106"/>
        <v>Y</v>
      </c>
      <c r="I3172" s="65" t="str">
        <f t="shared" si="107"/>
        <v>0.00</v>
      </c>
    </row>
    <row r="3173" spans="7:9">
      <c r="G3173" t="str">
        <f t="shared" si="106"/>
        <v>Y</v>
      </c>
      <c r="I3173" s="65" t="str">
        <f t="shared" si="107"/>
        <v>0.00</v>
      </c>
    </row>
    <row r="3174" spans="7:9">
      <c r="G3174" t="str">
        <f t="shared" si="106"/>
        <v>Y</v>
      </c>
      <c r="I3174" s="65" t="str">
        <f t="shared" si="107"/>
        <v>0.00</v>
      </c>
    </row>
    <row r="3175" spans="7:9">
      <c r="G3175" t="str">
        <f t="shared" si="106"/>
        <v>Y</v>
      </c>
      <c r="I3175" s="65" t="str">
        <f t="shared" si="107"/>
        <v>0.00</v>
      </c>
    </row>
    <row r="3176" spans="7:9">
      <c r="G3176" t="str">
        <f t="shared" si="106"/>
        <v>Y</v>
      </c>
      <c r="I3176" s="65" t="str">
        <f t="shared" si="107"/>
        <v>0.00</v>
      </c>
    </row>
    <row r="3177" spans="7:9">
      <c r="G3177" t="str">
        <f t="shared" si="106"/>
        <v>Y</v>
      </c>
      <c r="I3177" s="65" t="str">
        <f t="shared" si="107"/>
        <v>0.00</v>
      </c>
    </row>
    <row r="3178" spans="7:9">
      <c r="G3178" t="str">
        <f t="shared" si="106"/>
        <v>Y</v>
      </c>
      <c r="I3178" s="65" t="str">
        <f t="shared" si="107"/>
        <v>0.00</v>
      </c>
    </row>
    <row r="3179" spans="7:9">
      <c r="G3179" t="str">
        <f t="shared" si="106"/>
        <v>Y</v>
      </c>
      <c r="I3179" s="65" t="str">
        <f t="shared" si="107"/>
        <v>0.00</v>
      </c>
    </row>
    <row r="3180" spans="7:9">
      <c r="G3180" t="str">
        <f t="shared" si="106"/>
        <v>Y</v>
      </c>
      <c r="I3180" s="65" t="str">
        <f t="shared" si="107"/>
        <v>0.00</v>
      </c>
    </row>
    <row r="3181" spans="7:9">
      <c r="G3181" t="str">
        <f t="shared" si="106"/>
        <v>Y</v>
      </c>
      <c r="I3181" s="65" t="str">
        <f t="shared" si="107"/>
        <v>0.00</v>
      </c>
    </row>
    <row r="3182" spans="7:9">
      <c r="G3182" t="str">
        <f t="shared" si="106"/>
        <v>Y</v>
      </c>
      <c r="I3182" s="65" t="str">
        <f t="shared" si="107"/>
        <v>0.00</v>
      </c>
    </row>
    <row r="3183" spans="7:9">
      <c r="G3183" t="str">
        <f t="shared" si="106"/>
        <v>Y</v>
      </c>
      <c r="I3183" s="65" t="str">
        <f t="shared" si="107"/>
        <v>0.00</v>
      </c>
    </row>
    <row r="3184" spans="7:9">
      <c r="G3184" t="str">
        <f t="shared" si="106"/>
        <v>Y</v>
      </c>
      <c r="I3184" s="65" t="str">
        <f t="shared" si="107"/>
        <v>0.00</v>
      </c>
    </row>
    <row r="3185" spans="7:9">
      <c r="G3185" t="str">
        <f t="shared" si="106"/>
        <v>Y</v>
      </c>
      <c r="I3185" s="65" t="str">
        <f t="shared" si="107"/>
        <v>0.00</v>
      </c>
    </row>
    <row r="3186" spans="7:9">
      <c r="G3186" t="str">
        <f t="shared" si="106"/>
        <v>Y</v>
      </c>
      <c r="I3186" s="65" t="str">
        <f t="shared" si="107"/>
        <v>0.00</v>
      </c>
    </row>
    <row r="3187" spans="7:9">
      <c r="G3187" t="str">
        <f t="shared" si="106"/>
        <v>Y</v>
      </c>
      <c r="I3187" s="65" t="str">
        <f t="shared" si="107"/>
        <v>0.00</v>
      </c>
    </row>
    <row r="3188" spans="7:9">
      <c r="G3188" t="str">
        <f t="shared" si="106"/>
        <v>Y</v>
      </c>
      <c r="I3188" s="65" t="str">
        <f t="shared" si="107"/>
        <v>0.00</v>
      </c>
    </row>
    <row r="3189" spans="7:9">
      <c r="G3189" t="str">
        <f t="shared" si="106"/>
        <v>Y</v>
      </c>
      <c r="I3189" s="65" t="str">
        <f t="shared" si="107"/>
        <v>0.00</v>
      </c>
    </row>
    <row r="3190" spans="7:9">
      <c r="G3190" t="str">
        <f t="shared" si="106"/>
        <v>Y</v>
      </c>
      <c r="I3190" s="65" t="str">
        <f t="shared" si="107"/>
        <v>0.00</v>
      </c>
    </row>
    <row r="3191" spans="7:9">
      <c r="G3191" t="str">
        <f t="shared" si="106"/>
        <v>Y</v>
      </c>
      <c r="I3191" s="65" t="str">
        <f t="shared" si="107"/>
        <v>0.00</v>
      </c>
    </row>
    <row r="3192" spans="7:9">
      <c r="G3192" t="str">
        <f t="shared" si="106"/>
        <v>Y</v>
      </c>
      <c r="I3192" s="65" t="str">
        <f t="shared" si="107"/>
        <v>0.00</v>
      </c>
    </row>
    <row r="3193" spans="7:9">
      <c r="G3193" t="str">
        <f t="shared" si="106"/>
        <v>Y</v>
      </c>
      <c r="I3193" s="65" t="str">
        <f t="shared" si="107"/>
        <v>0.00</v>
      </c>
    </row>
    <row r="3194" spans="7:9">
      <c r="G3194" t="str">
        <f t="shared" si="106"/>
        <v>Y</v>
      </c>
      <c r="I3194" s="65" t="str">
        <f t="shared" si="107"/>
        <v>0.00</v>
      </c>
    </row>
    <row r="3195" spans="7:9">
      <c r="G3195" t="str">
        <f t="shared" si="106"/>
        <v>Y</v>
      </c>
      <c r="I3195" s="65" t="str">
        <f t="shared" si="107"/>
        <v>0.00</v>
      </c>
    </row>
    <row r="3196" spans="7:9">
      <c r="G3196" t="str">
        <f t="shared" si="106"/>
        <v>Y</v>
      </c>
      <c r="I3196" s="65" t="str">
        <f t="shared" si="107"/>
        <v>0.00</v>
      </c>
    </row>
    <row r="3197" spans="7:9">
      <c r="G3197" t="str">
        <f t="shared" si="106"/>
        <v>Y</v>
      </c>
      <c r="I3197" s="65" t="str">
        <f t="shared" si="107"/>
        <v>0.00</v>
      </c>
    </row>
    <row r="3198" spans="7:9">
      <c r="G3198" t="str">
        <f t="shared" si="106"/>
        <v>Y</v>
      </c>
      <c r="I3198" s="65" t="str">
        <f t="shared" si="107"/>
        <v>0.00</v>
      </c>
    </row>
    <row r="3199" spans="7:9">
      <c r="G3199" t="str">
        <f t="shared" si="106"/>
        <v>Y</v>
      </c>
      <c r="I3199" s="65" t="str">
        <f t="shared" si="107"/>
        <v>0.00</v>
      </c>
    </row>
    <row r="3200" spans="7:9">
      <c r="G3200" t="str">
        <f t="shared" si="106"/>
        <v>Y</v>
      </c>
      <c r="I3200" s="65" t="str">
        <f t="shared" si="107"/>
        <v>0.00</v>
      </c>
    </row>
    <row r="3201" spans="7:9">
      <c r="G3201" t="str">
        <f t="shared" si="106"/>
        <v>Y</v>
      </c>
      <c r="I3201" s="65" t="str">
        <f t="shared" si="107"/>
        <v>0.00</v>
      </c>
    </row>
    <row r="3202" spans="7:9">
      <c r="G3202" t="str">
        <f t="shared" si="106"/>
        <v>Y</v>
      </c>
      <c r="I3202" s="65" t="str">
        <f t="shared" si="107"/>
        <v>0.00</v>
      </c>
    </row>
    <row r="3203" spans="7:9">
      <c r="G3203" t="str">
        <f t="shared" si="106"/>
        <v>Y</v>
      </c>
      <c r="I3203" s="65" t="str">
        <f t="shared" si="107"/>
        <v>0.00</v>
      </c>
    </row>
    <row r="3204" spans="7:9">
      <c r="G3204" t="str">
        <f t="shared" si="106"/>
        <v>Y</v>
      </c>
      <c r="I3204" s="65" t="str">
        <f t="shared" si="107"/>
        <v>0.00</v>
      </c>
    </row>
    <row r="3205" spans="7:9">
      <c r="G3205" t="str">
        <f t="shared" si="106"/>
        <v>Y</v>
      </c>
      <c r="I3205" s="65" t="str">
        <f t="shared" si="107"/>
        <v>0.00</v>
      </c>
    </row>
    <row r="3206" spans="7:9">
      <c r="G3206" t="str">
        <f t="shared" si="106"/>
        <v>Y</v>
      </c>
      <c r="I3206" s="65" t="str">
        <f t="shared" si="107"/>
        <v>0.00</v>
      </c>
    </row>
    <row r="3207" spans="7:9">
      <c r="G3207" t="str">
        <f t="shared" si="106"/>
        <v>Y</v>
      </c>
      <c r="I3207" s="65" t="str">
        <f t="shared" si="107"/>
        <v>0.00</v>
      </c>
    </row>
    <row r="3208" spans="7:9">
      <c r="G3208" t="str">
        <f t="shared" si="106"/>
        <v>Y</v>
      </c>
      <c r="I3208" s="65" t="str">
        <f t="shared" si="107"/>
        <v>0.00</v>
      </c>
    </row>
    <row r="3209" spans="7:9">
      <c r="G3209" t="str">
        <f t="shared" si="106"/>
        <v>Y</v>
      </c>
      <c r="I3209" s="65" t="str">
        <f t="shared" si="107"/>
        <v>0.00</v>
      </c>
    </row>
    <row r="3210" spans="7:9">
      <c r="G3210" t="str">
        <f t="shared" si="106"/>
        <v>Y</v>
      </c>
      <c r="I3210" s="65" t="str">
        <f t="shared" si="107"/>
        <v>0.00</v>
      </c>
    </row>
    <row r="3211" spans="7:9">
      <c r="G3211" t="str">
        <f t="shared" si="106"/>
        <v>Y</v>
      </c>
      <c r="I3211" s="65" t="str">
        <f t="shared" si="107"/>
        <v>0.00</v>
      </c>
    </row>
    <row r="3212" spans="7:9">
      <c r="G3212" t="str">
        <f t="shared" si="106"/>
        <v>Y</v>
      </c>
      <c r="I3212" s="65" t="str">
        <f t="shared" si="107"/>
        <v>0.00</v>
      </c>
    </row>
    <row r="3213" spans="7:9">
      <c r="G3213" t="str">
        <f t="shared" si="106"/>
        <v>Y</v>
      </c>
      <c r="I3213" s="65" t="str">
        <f t="shared" si="107"/>
        <v>0.00</v>
      </c>
    </row>
    <row r="3214" spans="7:9">
      <c r="G3214" t="str">
        <f t="shared" si="106"/>
        <v>Y</v>
      </c>
      <c r="I3214" s="65" t="str">
        <f t="shared" si="107"/>
        <v>0.00</v>
      </c>
    </row>
    <row r="3215" spans="7:9">
      <c r="G3215" t="str">
        <f t="shared" si="106"/>
        <v>Y</v>
      </c>
      <c r="I3215" s="65" t="str">
        <f t="shared" si="107"/>
        <v>0.00</v>
      </c>
    </row>
    <row r="3216" spans="7:9">
      <c r="G3216" t="str">
        <f t="shared" si="106"/>
        <v>Y</v>
      </c>
      <c r="I3216" s="65" t="str">
        <f t="shared" si="107"/>
        <v>0.00</v>
      </c>
    </row>
    <row r="3217" spans="7:9">
      <c r="G3217" t="str">
        <f t="shared" si="106"/>
        <v>Y</v>
      </c>
      <c r="I3217" s="65" t="str">
        <f t="shared" si="107"/>
        <v>0.00</v>
      </c>
    </row>
    <row r="3218" spans="7:9">
      <c r="G3218" t="str">
        <f t="shared" si="106"/>
        <v>Y</v>
      </c>
      <c r="I3218" s="65" t="str">
        <f t="shared" si="107"/>
        <v>0.00</v>
      </c>
    </row>
    <row r="3219" spans="7:9">
      <c r="G3219" t="str">
        <f t="shared" si="106"/>
        <v>Y</v>
      </c>
      <c r="I3219" s="65" t="str">
        <f t="shared" si="107"/>
        <v>0.00</v>
      </c>
    </row>
    <row r="3220" spans="7:9">
      <c r="G3220" t="str">
        <f t="shared" si="106"/>
        <v>Y</v>
      </c>
      <c r="I3220" s="65" t="str">
        <f t="shared" si="107"/>
        <v>0.00</v>
      </c>
    </row>
    <row r="3221" spans="7:9">
      <c r="G3221" t="str">
        <f t="shared" ref="G3221:G3284" si="108">IF(A3234=E3223,"Y","")</f>
        <v>Y</v>
      </c>
      <c r="I3221" s="65" t="str">
        <f t="shared" ref="I3221:I3284" si="109">IF(G3221="Y","0.00",B3234)</f>
        <v>0.00</v>
      </c>
    </row>
    <row r="3222" spans="7:9">
      <c r="G3222" t="str">
        <f t="shared" si="108"/>
        <v>Y</v>
      </c>
      <c r="I3222" s="65" t="str">
        <f t="shared" si="109"/>
        <v>0.00</v>
      </c>
    </row>
    <row r="3223" spans="7:9">
      <c r="G3223" t="str">
        <f t="shared" si="108"/>
        <v>Y</v>
      </c>
      <c r="I3223" s="65" t="str">
        <f t="shared" si="109"/>
        <v>0.00</v>
      </c>
    </row>
    <row r="3224" spans="7:9">
      <c r="G3224" t="str">
        <f t="shared" si="108"/>
        <v>Y</v>
      </c>
      <c r="I3224" s="65" t="str">
        <f t="shared" si="109"/>
        <v>0.00</v>
      </c>
    </row>
    <row r="3225" spans="7:9">
      <c r="G3225" t="str">
        <f t="shared" si="108"/>
        <v>Y</v>
      </c>
      <c r="I3225" s="65" t="str">
        <f t="shared" si="109"/>
        <v>0.00</v>
      </c>
    </row>
    <row r="3226" spans="7:9">
      <c r="G3226" t="str">
        <f t="shared" si="108"/>
        <v>Y</v>
      </c>
      <c r="I3226" s="65" t="str">
        <f t="shared" si="109"/>
        <v>0.00</v>
      </c>
    </row>
    <row r="3227" spans="7:9">
      <c r="G3227" t="str">
        <f t="shared" si="108"/>
        <v>Y</v>
      </c>
      <c r="I3227" s="65" t="str">
        <f t="shared" si="109"/>
        <v>0.00</v>
      </c>
    </row>
    <row r="3228" spans="7:9">
      <c r="G3228" t="str">
        <f t="shared" si="108"/>
        <v>Y</v>
      </c>
      <c r="I3228" s="65" t="str">
        <f t="shared" si="109"/>
        <v>0.00</v>
      </c>
    </row>
    <row r="3229" spans="7:9">
      <c r="G3229" t="str">
        <f t="shared" si="108"/>
        <v>Y</v>
      </c>
      <c r="I3229" s="65" t="str">
        <f t="shared" si="109"/>
        <v>0.00</v>
      </c>
    </row>
    <row r="3230" spans="7:9">
      <c r="G3230" t="str">
        <f t="shared" si="108"/>
        <v>Y</v>
      </c>
      <c r="I3230" s="65" t="str">
        <f t="shared" si="109"/>
        <v>0.00</v>
      </c>
    </row>
    <row r="3231" spans="7:9">
      <c r="G3231" t="str">
        <f t="shared" si="108"/>
        <v>Y</v>
      </c>
      <c r="I3231" s="65" t="str">
        <f t="shared" si="109"/>
        <v>0.00</v>
      </c>
    </row>
    <row r="3232" spans="7:9">
      <c r="G3232" t="str">
        <f t="shared" si="108"/>
        <v>Y</v>
      </c>
      <c r="I3232" s="65" t="str">
        <f t="shared" si="109"/>
        <v>0.00</v>
      </c>
    </row>
    <row r="3233" spans="7:9">
      <c r="G3233" t="str">
        <f t="shared" si="108"/>
        <v>Y</v>
      </c>
      <c r="I3233" s="65" t="str">
        <f t="shared" si="109"/>
        <v>0.00</v>
      </c>
    </row>
    <row r="3234" spans="7:9">
      <c r="G3234" t="str">
        <f t="shared" si="108"/>
        <v>Y</v>
      </c>
      <c r="I3234" s="65" t="str">
        <f t="shared" si="109"/>
        <v>0.00</v>
      </c>
    </row>
    <row r="3235" spans="7:9">
      <c r="G3235" t="str">
        <f t="shared" si="108"/>
        <v>Y</v>
      </c>
      <c r="I3235" s="65" t="str">
        <f t="shared" si="109"/>
        <v>0.00</v>
      </c>
    </row>
    <row r="3236" spans="7:9">
      <c r="G3236" t="str">
        <f t="shared" si="108"/>
        <v>Y</v>
      </c>
      <c r="I3236" s="65" t="str">
        <f t="shared" si="109"/>
        <v>0.00</v>
      </c>
    </row>
    <row r="3237" spans="7:9">
      <c r="G3237" t="str">
        <f t="shared" si="108"/>
        <v>Y</v>
      </c>
      <c r="I3237" s="65" t="str">
        <f t="shared" si="109"/>
        <v>0.00</v>
      </c>
    </row>
    <row r="3238" spans="7:9">
      <c r="G3238" t="str">
        <f t="shared" si="108"/>
        <v>Y</v>
      </c>
      <c r="I3238" s="65" t="str">
        <f t="shared" si="109"/>
        <v>0.00</v>
      </c>
    </row>
    <row r="3239" spans="7:9">
      <c r="G3239" t="str">
        <f t="shared" si="108"/>
        <v>Y</v>
      </c>
      <c r="I3239" s="65" t="str">
        <f t="shared" si="109"/>
        <v>0.00</v>
      </c>
    </row>
    <row r="3240" spans="7:9">
      <c r="G3240" t="str">
        <f t="shared" si="108"/>
        <v>Y</v>
      </c>
      <c r="I3240" s="65" t="str">
        <f t="shared" si="109"/>
        <v>0.00</v>
      </c>
    </row>
    <row r="3241" spans="7:9">
      <c r="G3241" t="str">
        <f t="shared" si="108"/>
        <v>Y</v>
      </c>
      <c r="I3241" s="65" t="str">
        <f t="shared" si="109"/>
        <v>0.00</v>
      </c>
    </row>
    <row r="3242" spans="7:9">
      <c r="G3242" t="str">
        <f t="shared" si="108"/>
        <v>Y</v>
      </c>
      <c r="I3242" s="65" t="str">
        <f t="shared" si="109"/>
        <v>0.00</v>
      </c>
    </row>
    <row r="3243" spans="7:9">
      <c r="G3243" t="str">
        <f t="shared" si="108"/>
        <v>Y</v>
      </c>
      <c r="I3243" s="65" t="str">
        <f t="shared" si="109"/>
        <v>0.00</v>
      </c>
    </row>
    <row r="3244" spans="7:9">
      <c r="G3244" t="str">
        <f t="shared" si="108"/>
        <v>Y</v>
      </c>
      <c r="I3244" s="65" t="str">
        <f t="shared" si="109"/>
        <v>0.00</v>
      </c>
    </row>
    <row r="3245" spans="7:9">
      <c r="G3245" t="str">
        <f t="shared" si="108"/>
        <v>Y</v>
      </c>
      <c r="I3245" s="65" t="str">
        <f t="shared" si="109"/>
        <v>0.00</v>
      </c>
    </row>
    <row r="3246" spans="7:9">
      <c r="G3246" t="str">
        <f t="shared" si="108"/>
        <v>Y</v>
      </c>
      <c r="I3246" s="65" t="str">
        <f t="shared" si="109"/>
        <v>0.00</v>
      </c>
    </row>
    <row r="3247" spans="7:9">
      <c r="G3247" t="str">
        <f t="shared" si="108"/>
        <v>Y</v>
      </c>
      <c r="I3247" s="65" t="str">
        <f t="shared" si="109"/>
        <v>0.00</v>
      </c>
    </row>
    <row r="3248" spans="7:9">
      <c r="G3248" t="str">
        <f t="shared" si="108"/>
        <v>Y</v>
      </c>
      <c r="I3248" s="65" t="str">
        <f t="shared" si="109"/>
        <v>0.00</v>
      </c>
    </row>
    <row r="3249" spans="7:9">
      <c r="G3249" t="str">
        <f t="shared" si="108"/>
        <v>Y</v>
      </c>
      <c r="I3249" s="65" t="str">
        <f t="shared" si="109"/>
        <v>0.00</v>
      </c>
    </row>
    <row r="3250" spans="7:9">
      <c r="G3250" t="str">
        <f t="shared" si="108"/>
        <v>Y</v>
      </c>
      <c r="I3250" s="65" t="str">
        <f t="shared" si="109"/>
        <v>0.00</v>
      </c>
    </row>
    <row r="3251" spans="7:9">
      <c r="G3251" t="str">
        <f t="shared" si="108"/>
        <v>Y</v>
      </c>
      <c r="I3251" s="65" t="str">
        <f t="shared" si="109"/>
        <v>0.00</v>
      </c>
    </row>
    <row r="3252" spans="7:9">
      <c r="G3252" t="str">
        <f t="shared" si="108"/>
        <v>Y</v>
      </c>
      <c r="I3252" s="65" t="str">
        <f t="shared" si="109"/>
        <v>0.00</v>
      </c>
    </row>
    <row r="3253" spans="7:9">
      <c r="G3253" t="str">
        <f t="shared" si="108"/>
        <v>Y</v>
      </c>
      <c r="I3253" s="65" t="str">
        <f t="shared" si="109"/>
        <v>0.00</v>
      </c>
    </row>
    <row r="3254" spans="7:9">
      <c r="G3254" t="str">
        <f t="shared" si="108"/>
        <v>Y</v>
      </c>
      <c r="I3254" s="65" t="str">
        <f t="shared" si="109"/>
        <v>0.00</v>
      </c>
    </row>
    <row r="3255" spans="7:9">
      <c r="G3255" t="str">
        <f t="shared" si="108"/>
        <v>Y</v>
      </c>
      <c r="I3255" s="65" t="str">
        <f t="shared" si="109"/>
        <v>0.00</v>
      </c>
    </row>
    <row r="3256" spans="7:9">
      <c r="G3256" t="str">
        <f t="shared" si="108"/>
        <v>Y</v>
      </c>
      <c r="I3256" s="65" t="str">
        <f t="shared" si="109"/>
        <v>0.00</v>
      </c>
    </row>
    <row r="3257" spans="7:9">
      <c r="G3257" t="str">
        <f t="shared" si="108"/>
        <v>Y</v>
      </c>
      <c r="I3257" s="65" t="str">
        <f t="shared" si="109"/>
        <v>0.00</v>
      </c>
    </row>
    <row r="3258" spans="7:9">
      <c r="G3258" t="str">
        <f t="shared" si="108"/>
        <v>Y</v>
      </c>
      <c r="I3258" s="65" t="str">
        <f t="shared" si="109"/>
        <v>0.00</v>
      </c>
    </row>
    <row r="3259" spans="7:9">
      <c r="G3259" t="str">
        <f t="shared" si="108"/>
        <v>Y</v>
      </c>
      <c r="I3259" s="65" t="str">
        <f t="shared" si="109"/>
        <v>0.00</v>
      </c>
    </row>
    <row r="3260" spans="7:9">
      <c r="G3260" t="str">
        <f t="shared" si="108"/>
        <v>Y</v>
      </c>
      <c r="I3260" s="65" t="str">
        <f t="shared" si="109"/>
        <v>0.00</v>
      </c>
    </row>
    <row r="3261" spans="7:9">
      <c r="G3261" t="str">
        <f t="shared" si="108"/>
        <v>Y</v>
      </c>
      <c r="I3261" s="65" t="str">
        <f t="shared" si="109"/>
        <v>0.00</v>
      </c>
    </row>
    <row r="3262" spans="7:9">
      <c r="G3262" t="str">
        <f t="shared" si="108"/>
        <v>Y</v>
      </c>
      <c r="I3262" s="65" t="str">
        <f t="shared" si="109"/>
        <v>0.00</v>
      </c>
    </row>
    <row r="3263" spans="7:9">
      <c r="G3263" t="str">
        <f t="shared" si="108"/>
        <v>Y</v>
      </c>
      <c r="I3263" s="65" t="str">
        <f t="shared" si="109"/>
        <v>0.00</v>
      </c>
    </row>
    <row r="3264" spans="7:9">
      <c r="G3264" t="str">
        <f t="shared" si="108"/>
        <v>Y</v>
      </c>
      <c r="I3264" s="65" t="str">
        <f t="shared" si="109"/>
        <v>0.00</v>
      </c>
    </row>
    <row r="3265" spans="7:9">
      <c r="G3265" t="str">
        <f t="shared" si="108"/>
        <v>Y</v>
      </c>
      <c r="I3265" s="65" t="str">
        <f t="shared" si="109"/>
        <v>0.00</v>
      </c>
    </row>
    <row r="3266" spans="7:9">
      <c r="G3266" t="str">
        <f t="shared" si="108"/>
        <v>Y</v>
      </c>
      <c r="I3266" s="65" t="str">
        <f t="shared" si="109"/>
        <v>0.00</v>
      </c>
    </row>
    <row r="3267" spans="7:9">
      <c r="G3267" t="str">
        <f t="shared" si="108"/>
        <v>Y</v>
      </c>
      <c r="I3267" s="65" t="str">
        <f t="shared" si="109"/>
        <v>0.00</v>
      </c>
    </row>
    <row r="3268" spans="7:9">
      <c r="G3268" t="str">
        <f t="shared" si="108"/>
        <v>Y</v>
      </c>
      <c r="I3268" s="65" t="str">
        <f t="shared" si="109"/>
        <v>0.00</v>
      </c>
    </row>
    <row r="3269" spans="7:9">
      <c r="G3269" t="str">
        <f t="shared" si="108"/>
        <v>Y</v>
      </c>
      <c r="I3269" s="65" t="str">
        <f t="shared" si="109"/>
        <v>0.00</v>
      </c>
    </row>
    <row r="3270" spans="7:9">
      <c r="G3270" t="str">
        <f t="shared" si="108"/>
        <v>Y</v>
      </c>
      <c r="I3270" s="65" t="str">
        <f t="shared" si="109"/>
        <v>0.00</v>
      </c>
    </row>
    <row r="3271" spans="7:9">
      <c r="G3271" t="str">
        <f t="shared" si="108"/>
        <v>Y</v>
      </c>
      <c r="I3271" s="65" t="str">
        <f t="shared" si="109"/>
        <v>0.00</v>
      </c>
    </row>
    <row r="3272" spans="7:9">
      <c r="G3272" t="str">
        <f t="shared" si="108"/>
        <v>Y</v>
      </c>
      <c r="I3272" s="65" t="str">
        <f t="shared" si="109"/>
        <v>0.00</v>
      </c>
    </row>
    <row r="3273" spans="7:9">
      <c r="G3273" t="str">
        <f t="shared" si="108"/>
        <v>Y</v>
      </c>
      <c r="I3273" s="65" t="str">
        <f t="shared" si="109"/>
        <v>0.00</v>
      </c>
    </row>
    <row r="3274" spans="7:9">
      <c r="G3274" t="str">
        <f t="shared" si="108"/>
        <v>Y</v>
      </c>
      <c r="I3274" s="65" t="str">
        <f t="shared" si="109"/>
        <v>0.00</v>
      </c>
    </row>
    <row r="3275" spans="7:9">
      <c r="G3275" t="str">
        <f t="shared" si="108"/>
        <v>Y</v>
      </c>
      <c r="I3275" s="65" t="str">
        <f t="shared" si="109"/>
        <v>0.00</v>
      </c>
    </row>
    <row r="3276" spans="7:9">
      <c r="G3276" t="str">
        <f t="shared" si="108"/>
        <v>Y</v>
      </c>
      <c r="I3276" s="65" t="str">
        <f t="shared" si="109"/>
        <v>0.00</v>
      </c>
    </row>
    <row r="3277" spans="7:9">
      <c r="G3277" t="str">
        <f t="shared" si="108"/>
        <v>Y</v>
      </c>
      <c r="I3277" s="65" t="str">
        <f t="shared" si="109"/>
        <v>0.00</v>
      </c>
    </row>
    <row r="3278" spans="7:9">
      <c r="G3278" t="str">
        <f t="shared" si="108"/>
        <v>Y</v>
      </c>
      <c r="I3278" s="65" t="str">
        <f t="shared" si="109"/>
        <v>0.00</v>
      </c>
    </row>
    <row r="3279" spans="7:9">
      <c r="G3279" t="str">
        <f t="shared" si="108"/>
        <v>Y</v>
      </c>
      <c r="I3279" s="65" t="str">
        <f t="shared" si="109"/>
        <v>0.00</v>
      </c>
    </row>
    <row r="3280" spans="7:9">
      <c r="G3280" t="str">
        <f t="shared" si="108"/>
        <v>Y</v>
      </c>
      <c r="I3280" s="65" t="str">
        <f t="shared" si="109"/>
        <v>0.00</v>
      </c>
    </row>
    <row r="3281" spans="7:9">
      <c r="G3281" t="str">
        <f t="shared" si="108"/>
        <v>Y</v>
      </c>
      <c r="I3281" s="65" t="str">
        <f t="shared" si="109"/>
        <v>0.00</v>
      </c>
    </row>
    <row r="3282" spans="7:9">
      <c r="G3282" t="str">
        <f t="shared" si="108"/>
        <v>Y</v>
      </c>
      <c r="I3282" s="65" t="str">
        <f t="shared" si="109"/>
        <v>0.00</v>
      </c>
    </row>
    <row r="3283" spans="7:9">
      <c r="G3283" t="str">
        <f t="shared" si="108"/>
        <v>Y</v>
      </c>
      <c r="I3283" s="65" t="str">
        <f t="shared" si="109"/>
        <v>0.00</v>
      </c>
    </row>
    <row r="3284" spans="7:9">
      <c r="G3284" t="str">
        <f t="shared" si="108"/>
        <v>Y</v>
      </c>
      <c r="I3284" s="65" t="str">
        <f t="shared" si="109"/>
        <v>0.00</v>
      </c>
    </row>
    <row r="3285" spans="7:9">
      <c r="G3285" t="str">
        <f t="shared" ref="G3285:G3348" si="110">IF(A3298=E3287,"Y","")</f>
        <v>Y</v>
      </c>
      <c r="I3285" s="65" t="str">
        <f t="shared" ref="I3285:I3348" si="111">IF(G3285="Y","0.00",B3298)</f>
        <v>0.00</v>
      </c>
    </row>
    <row r="3286" spans="7:9">
      <c r="G3286" t="str">
        <f t="shared" si="110"/>
        <v>Y</v>
      </c>
      <c r="I3286" s="65" t="str">
        <f t="shared" si="111"/>
        <v>0.00</v>
      </c>
    </row>
    <row r="3287" spans="7:9">
      <c r="G3287" t="str">
        <f t="shared" si="110"/>
        <v>Y</v>
      </c>
      <c r="I3287" s="65" t="str">
        <f t="shared" si="111"/>
        <v>0.00</v>
      </c>
    </row>
    <row r="3288" spans="7:9">
      <c r="G3288" t="str">
        <f t="shared" si="110"/>
        <v>Y</v>
      </c>
      <c r="I3288" s="65" t="str">
        <f t="shared" si="111"/>
        <v>0.00</v>
      </c>
    </row>
    <row r="3289" spans="7:9">
      <c r="G3289" t="str">
        <f t="shared" si="110"/>
        <v>Y</v>
      </c>
      <c r="I3289" s="65" t="str">
        <f t="shared" si="111"/>
        <v>0.00</v>
      </c>
    </row>
    <row r="3290" spans="7:9">
      <c r="G3290" t="str">
        <f t="shared" si="110"/>
        <v>Y</v>
      </c>
      <c r="I3290" s="65" t="str">
        <f t="shared" si="111"/>
        <v>0.00</v>
      </c>
    </row>
    <row r="3291" spans="7:9">
      <c r="G3291" t="str">
        <f t="shared" si="110"/>
        <v>Y</v>
      </c>
      <c r="I3291" s="65" t="str">
        <f t="shared" si="111"/>
        <v>0.00</v>
      </c>
    </row>
    <row r="3292" spans="7:9">
      <c r="G3292" t="str">
        <f t="shared" si="110"/>
        <v>Y</v>
      </c>
      <c r="I3292" s="65" t="str">
        <f t="shared" si="111"/>
        <v>0.00</v>
      </c>
    </row>
    <row r="3293" spans="7:9">
      <c r="G3293" t="str">
        <f t="shared" si="110"/>
        <v>Y</v>
      </c>
      <c r="I3293" s="65" t="str">
        <f t="shared" si="111"/>
        <v>0.00</v>
      </c>
    </row>
    <row r="3294" spans="7:9">
      <c r="G3294" t="str">
        <f t="shared" si="110"/>
        <v>Y</v>
      </c>
      <c r="I3294" s="65" t="str">
        <f t="shared" si="111"/>
        <v>0.00</v>
      </c>
    </row>
    <row r="3295" spans="7:9">
      <c r="G3295" t="str">
        <f t="shared" si="110"/>
        <v>Y</v>
      </c>
      <c r="I3295" s="65" t="str">
        <f t="shared" si="111"/>
        <v>0.00</v>
      </c>
    </row>
    <row r="3296" spans="7:9">
      <c r="G3296" t="str">
        <f t="shared" si="110"/>
        <v>Y</v>
      </c>
      <c r="I3296" s="65" t="str">
        <f t="shared" si="111"/>
        <v>0.00</v>
      </c>
    </row>
    <row r="3297" spans="7:9">
      <c r="G3297" t="str">
        <f t="shared" si="110"/>
        <v>Y</v>
      </c>
      <c r="I3297" s="65" t="str">
        <f t="shared" si="111"/>
        <v>0.00</v>
      </c>
    </row>
    <row r="3298" spans="7:9">
      <c r="G3298" t="str">
        <f t="shared" si="110"/>
        <v>Y</v>
      </c>
      <c r="I3298" s="65" t="str">
        <f t="shared" si="111"/>
        <v>0.00</v>
      </c>
    </row>
    <row r="3299" spans="7:9">
      <c r="G3299" t="str">
        <f t="shared" si="110"/>
        <v>Y</v>
      </c>
      <c r="I3299" s="65" t="str">
        <f t="shared" si="111"/>
        <v>0.00</v>
      </c>
    </row>
    <row r="3300" spans="7:9">
      <c r="G3300" t="str">
        <f t="shared" si="110"/>
        <v>Y</v>
      </c>
      <c r="I3300" s="65" t="str">
        <f t="shared" si="111"/>
        <v>0.00</v>
      </c>
    </row>
    <row r="3301" spans="7:9">
      <c r="G3301" t="str">
        <f t="shared" si="110"/>
        <v>Y</v>
      </c>
      <c r="I3301" s="65" t="str">
        <f t="shared" si="111"/>
        <v>0.00</v>
      </c>
    </row>
    <row r="3302" spans="7:9">
      <c r="G3302" t="str">
        <f t="shared" si="110"/>
        <v>Y</v>
      </c>
      <c r="I3302" s="65" t="str">
        <f t="shared" si="111"/>
        <v>0.00</v>
      </c>
    </row>
    <row r="3303" spans="7:9">
      <c r="G3303" t="str">
        <f t="shared" si="110"/>
        <v>Y</v>
      </c>
      <c r="I3303" s="65" t="str">
        <f t="shared" si="111"/>
        <v>0.00</v>
      </c>
    </row>
    <row r="3304" spans="7:9">
      <c r="G3304" t="str">
        <f t="shared" si="110"/>
        <v>Y</v>
      </c>
      <c r="I3304" s="65" t="str">
        <f t="shared" si="111"/>
        <v>0.00</v>
      </c>
    </row>
    <row r="3305" spans="7:9">
      <c r="G3305" t="str">
        <f t="shared" si="110"/>
        <v>Y</v>
      </c>
      <c r="I3305" s="65" t="str">
        <f t="shared" si="111"/>
        <v>0.00</v>
      </c>
    </row>
    <row r="3306" spans="7:9">
      <c r="G3306" t="str">
        <f t="shared" si="110"/>
        <v>Y</v>
      </c>
      <c r="I3306" s="65" t="str">
        <f t="shared" si="111"/>
        <v>0.00</v>
      </c>
    </row>
    <row r="3307" spans="7:9">
      <c r="G3307" t="str">
        <f t="shared" si="110"/>
        <v>Y</v>
      </c>
      <c r="I3307" s="65" t="str">
        <f t="shared" si="111"/>
        <v>0.00</v>
      </c>
    </row>
    <row r="3308" spans="7:9">
      <c r="G3308" t="str">
        <f t="shared" si="110"/>
        <v>Y</v>
      </c>
      <c r="I3308" s="65" t="str">
        <f t="shared" si="111"/>
        <v>0.00</v>
      </c>
    </row>
    <row r="3309" spans="7:9">
      <c r="G3309" t="str">
        <f t="shared" si="110"/>
        <v>Y</v>
      </c>
      <c r="I3309" s="65" t="str">
        <f t="shared" si="111"/>
        <v>0.00</v>
      </c>
    </row>
    <row r="3310" spans="7:9">
      <c r="G3310" t="str">
        <f t="shared" si="110"/>
        <v>Y</v>
      </c>
      <c r="I3310" s="65" t="str">
        <f t="shared" si="111"/>
        <v>0.00</v>
      </c>
    </row>
    <row r="3311" spans="7:9">
      <c r="G3311" t="str">
        <f t="shared" si="110"/>
        <v>Y</v>
      </c>
      <c r="I3311" s="65" t="str">
        <f t="shared" si="111"/>
        <v>0.00</v>
      </c>
    </row>
    <row r="3312" spans="7:9">
      <c r="G3312" t="str">
        <f t="shared" si="110"/>
        <v>Y</v>
      </c>
      <c r="I3312" s="65" t="str">
        <f t="shared" si="111"/>
        <v>0.00</v>
      </c>
    </row>
    <row r="3313" spans="7:9">
      <c r="G3313" t="str">
        <f t="shared" si="110"/>
        <v>Y</v>
      </c>
      <c r="I3313" s="65" t="str">
        <f t="shared" si="111"/>
        <v>0.00</v>
      </c>
    </row>
    <row r="3314" spans="7:9">
      <c r="G3314" t="str">
        <f t="shared" si="110"/>
        <v>Y</v>
      </c>
      <c r="I3314" s="65" t="str">
        <f t="shared" si="111"/>
        <v>0.00</v>
      </c>
    </row>
    <row r="3315" spans="7:9">
      <c r="G3315" t="str">
        <f t="shared" si="110"/>
        <v>Y</v>
      </c>
      <c r="I3315" s="65" t="str">
        <f t="shared" si="111"/>
        <v>0.00</v>
      </c>
    </row>
    <row r="3316" spans="7:9">
      <c r="G3316" t="str">
        <f t="shared" si="110"/>
        <v>Y</v>
      </c>
      <c r="I3316" s="65" t="str">
        <f t="shared" si="111"/>
        <v>0.00</v>
      </c>
    </row>
    <row r="3317" spans="7:9">
      <c r="G3317" t="str">
        <f t="shared" si="110"/>
        <v>Y</v>
      </c>
      <c r="I3317" s="65" t="str">
        <f t="shared" si="111"/>
        <v>0.00</v>
      </c>
    </row>
    <row r="3318" spans="7:9">
      <c r="G3318" t="str">
        <f t="shared" si="110"/>
        <v>Y</v>
      </c>
      <c r="I3318" s="65" t="str">
        <f t="shared" si="111"/>
        <v>0.00</v>
      </c>
    </row>
    <row r="3319" spans="7:9">
      <c r="G3319" t="str">
        <f t="shared" si="110"/>
        <v>Y</v>
      </c>
      <c r="I3319" s="65" t="str">
        <f t="shared" si="111"/>
        <v>0.00</v>
      </c>
    </row>
    <row r="3320" spans="7:9">
      <c r="G3320" t="str">
        <f t="shared" si="110"/>
        <v>Y</v>
      </c>
      <c r="I3320" s="65" t="str">
        <f t="shared" si="111"/>
        <v>0.00</v>
      </c>
    </row>
    <row r="3321" spans="7:9">
      <c r="G3321" t="str">
        <f t="shared" si="110"/>
        <v>Y</v>
      </c>
      <c r="I3321" s="65" t="str">
        <f t="shared" si="111"/>
        <v>0.00</v>
      </c>
    </row>
    <row r="3322" spans="7:9">
      <c r="G3322" t="str">
        <f t="shared" si="110"/>
        <v>Y</v>
      </c>
      <c r="I3322" s="65" t="str">
        <f t="shared" si="111"/>
        <v>0.00</v>
      </c>
    </row>
    <row r="3323" spans="7:9">
      <c r="G3323" t="str">
        <f t="shared" si="110"/>
        <v>Y</v>
      </c>
      <c r="I3323" s="65" t="str">
        <f t="shared" si="111"/>
        <v>0.00</v>
      </c>
    </row>
    <row r="3324" spans="7:9">
      <c r="G3324" t="str">
        <f t="shared" si="110"/>
        <v>Y</v>
      </c>
      <c r="I3324" s="65" t="str">
        <f t="shared" si="111"/>
        <v>0.00</v>
      </c>
    </row>
    <row r="3325" spans="7:9">
      <c r="G3325" t="str">
        <f t="shared" si="110"/>
        <v>Y</v>
      </c>
      <c r="I3325" s="65" t="str">
        <f t="shared" si="111"/>
        <v>0.00</v>
      </c>
    </row>
    <row r="3326" spans="7:9">
      <c r="G3326" t="str">
        <f t="shared" si="110"/>
        <v>Y</v>
      </c>
      <c r="I3326" s="65" t="str">
        <f t="shared" si="111"/>
        <v>0.00</v>
      </c>
    </row>
    <row r="3327" spans="7:9">
      <c r="G3327" t="str">
        <f t="shared" si="110"/>
        <v>Y</v>
      </c>
      <c r="I3327" s="65" t="str">
        <f t="shared" si="111"/>
        <v>0.00</v>
      </c>
    </row>
    <row r="3328" spans="7:9">
      <c r="G3328" t="str">
        <f t="shared" si="110"/>
        <v>Y</v>
      </c>
      <c r="I3328" s="65" t="str">
        <f t="shared" si="111"/>
        <v>0.00</v>
      </c>
    </row>
    <row r="3329" spans="7:9">
      <c r="G3329" t="str">
        <f t="shared" si="110"/>
        <v>Y</v>
      </c>
      <c r="I3329" s="65" t="str">
        <f t="shared" si="111"/>
        <v>0.00</v>
      </c>
    </row>
    <row r="3330" spans="7:9">
      <c r="G3330" t="str">
        <f t="shared" si="110"/>
        <v>Y</v>
      </c>
      <c r="I3330" s="65" t="str">
        <f t="shared" si="111"/>
        <v>0.00</v>
      </c>
    </row>
    <row r="3331" spans="7:9">
      <c r="G3331" t="str">
        <f t="shared" si="110"/>
        <v>Y</v>
      </c>
      <c r="I3331" s="65" t="str">
        <f t="shared" si="111"/>
        <v>0.00</v>
      </c>
    </row>
    <row r="3332" spans="7:9">
      <c r="G3332" t="str">
        <f t="shared" si="110"/>
        <v>Y</v>
      </c>
      <c r="I3332" s="65" t="str">
        <f t="shared" si="111"/>
        <v>0.00</v>
      </c>
    </row>
    <row r="3333" spans="7:9">
      <c r="G3333" t="str">
        <f t="shared" si="110"/>
        <v>Y</v>
      </c>
      <c r="I3333" s="65" t="str">
        <f t="shared" si="111"/>
        <v>0.00</v>
      </c>
    </row>
    <row r="3334" spans="7:9">
      <c r="G3334" t="str">
        <f t="shared" si="110"/>
        <v>Y</v>
      </c>
      <c r="I3334" s="65" t="str">
        <f t="shared" si="111"/>
        <v>0.00</v>
      </c>
    </row>
    <row r="3335" spans="7:9">
      <c r="G3335" t="str">
        <f t="shared" si="110"/>
        <v>Y</v>
      </c>
      <c r="I3335" s="65" t="str">
        <f t="shared" si="111"/>
        <v>0.00</v>
      </c>
    </row>
    <row r="3336" spans="7:9">
      <c r="G3336" t="str">
        <f t="shared" si="110"/>
        <v>Y</v>
      </c>
      <c r="I3336" s="65" t="str">
        <f t="shared" si="111"/>
        <v>0.00</v>
      </c>
    </row>
    <row r="3337" spans="7:9">
      <c r="G3337" t="str">
        <f t="shared" si="110"/>
        <v>Y</v>
      </c>
      <c r="I3337" s="65" t="str">
        <f t="shared" si="111"/>
        <v>0.00</v>
      </c>
    </row>
    <row r="3338" spans="7:9">
      <c r="G3338" t="str">
        <f t="shared" si="110"/>
        <v>Y</v>
      </c>
      <c r="I3338" s="65" t="str">
        <f t="shared" si="111"/>
        <v>0.00</v>
      </c>
    </row>
    <row r="3339" spans="7:9">
      <c r="G3339" t="str">
        <f t="shared" si="110"/>
        <v>Y</v>
      </c>
      <c r="I3339" s="65" t="str">
        <f t="shared" si="111"/>
        <v>0.00</v>
      </c>
    </row>
    <row r="3340" spans="7:9">
      <c r="G3340" t="str">
        <f t="shared" si="110"/>
        <v>Y</v>
      </c>
      <c r="I3340" s="65" t="str">
        <f t="shared" si="111"/>
        <v>0.00</v>
      </c>
    </row>
    <row r="3341" spans="7:9">
      <c r="G3341" t="str">
        <f t="shared" si="110"/>
        <v>Y</v>
      </c>
      <c r="I3341" s="65" t="str">
        <f t="shared" si="111"/>
        <v>0.00</v>
      </c>
    </row>
    <row r="3342" spans="7:9">
      <c r="G3342" t="str">
        <f t="shared" si="110"/>
        <v>Y</v>
      </c>
      <c r="I3342" s="65" t="str">
        <f t="shared" si="111"/>
        <v>0.00</v>
      </c>
    </row>
    <row r="3343" spans="7:9">
      <c r="G3343" t="str">
        <f t="shared" si="110"/>
        <v>Y</v>
      </c>
      <c r="I3343" s="65" t="str">
        <f t="shared" si="111"/>
        <v>0.00</v>
      </c>
    </row>
    <row r="3344" spans="7:9">
      <c r="G3344" t="str">
        <f t="shared" si="110"/>
        <v>Y</v>
      </c>
      <c r="I3344" s="65" t="str">
        <f t="shared" si="111"/>
        <v>0.00</v>
      </c>
    </row>
    <row r="3345" spans="7:9">
      <c r="G3345" t="str">
        <f t="shared" si="110"/>
        <v>Y</v>
      </c>
      <c r="I3345" s="65" t="str">
        <f t="shared" si="111"/>
        <v>0.00</v>
      </c>
    </row>
    <row r="3346" spans="7:9">
      <c r="G3346" t="str">
        <f t="shared" si="110"/>
        <v>Y</v>
      </c>
      <c r="I3346" s="65" t="str">
        <f t="shared" si="111"/>
        <v>0.00</v>
      </c>
    </row>
    <row r="3347" spans="7:9">
      <c r="G3347" t="str">
        <f t="shared" si="110"/>
        <v>Y</v>
      </c>
      <c r="I3347" s="65" t="str">
        <f t="shared" si="111"/>
        <v>0.00</v>
      </c>
    </row>
    <row r="3348" spans="7:9">
      <c r="G3348" t="str">
        <f t="shared" si="110"/>
        <v>Y</v>
      </c>
      <c r="I3348" s="65" t="str">
        <f t="shared" si="111"/>
        <v>0.00</v>
      </c>
    </row>
    <row r="3349" spans="7:9">
      <c r="G3349" t="str">
        <f t="shared" ref="G3349:G3412" si="112">IF(A3362=E3351,"Y","")</f>
        <v>Y</v>
      </c>
      <c r="I3349" s="65" t="str">
        <f t="shared" ref="I3349:I3412" si="113">IF(G3349="Y","0.00",B3362)</f>
        <v>0.00</v>
      </c>
    </row>
    <row r="3350" spans="7:9">
      <c r="G3350" t="str">
        <f t="shared" si="112"/>
        <v>Y</v>
      </c>
      <c r="I3350" s="65" t="str">
        <f t="shared" si="113"/>
        <v>0.00</v>
      </c>
    </row>
    <row r="3351" spans="7:9">
      <c r="G3351" t="str">
        <f t="shared" si="112"/>
        <v>Y</v>
      </c>
      <c r="I3351" s="65" t="str">
        <f t="shared" si="113"/>
        <v>0.00</v>
      </c>
    </row>
    <row r="3352" spans="7:9">
      <c r="G3352" t="str">
        <f t="shared" si="112"/>
        <v>Y</v>
      </c>
      <c r="I3352" s="65" t="str">
        <f t="shared" si="113"/>
        <v>0.00</v>
      </c>
    </row>
    <row r="3353" spans="7:9">
      <c r="G3353" t="str">
        <f t="shared" si="112"/>
        <v>Y</v>
      </c>
      <c r="I3353" s="65" t="str">
        <f t="shared" si="113"/>
        <v>0.00</v>
      </c>
    </row>
    <row r="3354" spans="7:9">
      <c r="G3354" t="str">
        <f t="shared" si="112"/>
        <v>Y</v>
      </c>
      <c r="I3354" s="65" t="str">
        <f t="shared" si="113"/>
        <v>0.00</v>
      </c>
    </row>
    <row r="3355" spans="7:9">
      <c r="G3355" t="str">
        <f t="shared" si="112"/>
        <v>Y</v>
      </c>
      <c r="I3355" s="65" t="str">
        <f t="shared" si="113"/>
        <v>0.00</v>
      </c>
    </row>
    <row r="3356" spans="7:9">
      <c r="G3356" t="str">
        <f t="shared" si="112"/>
        <v>Y</v>
      </c>
      <c r="I3356" s="65" t="str">
        <f t="shared" si="113"/>
        <v>0.00</v>
      </c>
    </row>
    <row r="3357" spans="7:9">
      <c r="G3357" t="str">
        <f t="shared" si="112"/>
        <v>Y</v>
      </c>
      <c r="I3357" s="65" t="str">
        <f t="shared" si="113"/>
        <v>0.00</v>
      </c>
    </row>
    <row r="3358" spans="7:9">
      <c r="G3358" t="str">
        <f t="shared" si="112"/>
        <v>Y</v>
      </c>
      <c r="I3358" s="65" t="str">
        <f t="shared" si="113"/>
        <v>0.00</v>
      </c>
    </row>
    <row r="3359" spans="7:9">
      <c r="G3359" t="str">
        <f t="shared" si="112"/>
        <v>Y</v>
      </c>
      <c r="I3359" s="65" t="str">
        <f t="shared" si="113"/>
        <v>0.00</v>
      </c>
    </row>
    <row r="3360" spans="7:9">
      <c r="G3360" t="str">
        <f t="shared" si="112"/>
        <v>Y</v>
      </c>
      <c r="I3360" s="65" t="str">
        <f t="shared" si="113"/>
        <v>0.00</v>
      </c>
    </row>
    <row r="3361" spans="7:9">
      <c r="G3361" t="str">
        <f t="shared" si="112"/>
        <v>Y</v>
      </c>
      <c r="I3361" s="65" t="str">
        <f t="shared" si="113"/>
        <v>0.00</v>
      </c>
    </row>
    <row r="3362" spans="7:9">
      <c r="G3362" t="str">
        <f t="shared" si="112"/>
        <v>Y</v>
      </c>
      <c r="I3362" s="65" t="str">
        <f t="shared" si="113"/>
        <v>0.00</v>
      </c>
    </row>
    <row r="3363" spans="7:9">
      <c r="G3363" t="str">
        <f t="shared" si="112"/>
        <v>Y</v>
      </c>
      <c r="I3363" s="65" t="str">
        <f t="shared" si="113"/>
        <v>0.00</v>
      </c>
    </row>
    <row r="3364" spans="7:9">
      <c r="G3364" t="str">
        <f t="shared" si="112"/>
        <v>Y</v>
      </c>
      <c r="I3364" s="65" t="str">
        <f t="shared" si="113"/>
        <v>0.00</v>
      </c>
    </row>
    <row r="3365" spans="7:9">
      <c r="G3365" t="str">
        <f t="shared" si="112"/>
        <v>Y</v>
      </c>
      <c r="I3365" s="65" t="str">
        <f t="shared" si="113"/>
        <v>0.00</v>
      </c>
    </row>
    <row r="3366" spans="7:9">
      <c r="G3366" t="str">
        <f t="shared" si="112"/>
        <v>Y</v>
      </c>
      <c r="I3366" s="65" t="str">
        <f t="shared" si="113"/>
        <v>0.00</v>
      </c>
    </row>
    <row r="3367" spans="7:9">
      <c r="G3367" t="str">
        <f t="shared" si="112"/>
        <v>Y</v>
      </c>
      <c r="I3367" s="65" t="str">
        <f t="shared" si="113"/>
        <v>0.00</v>
      </c>
    </row>
    <row r="3368" spans="7:9">
      <c r="G3368" t="str">
        <f t="shared" si="112"/>
        <v>Y</v>
      </c>
      <c r="I3368" s="65" t="str">
        <f t="shared" si="113"/>
        <v>0.00</v>
      </c>
    </row>
    <row r="3369" spans="7:9">
      <c r="G3369" t="str">
        <f t="shared" si="112"/>
        <v>Y</v>
      </c>
      <c r="I3369" s="65" t="str">
        <f t="shared" si="113"/>
        <v>0.00</v>
      </c>
    </row>
    <row r="3370" spans="7:9">
      <c r="G3370" t="str">
        <f t="shared" si="112"/>
        <v>Y</v>
      </c>
      <c r="I3370" s="65" t="str">
        <f t="shared" si="113"/>
        <v>0.00</v>
      </c>
    </row>
    <row r="3371" spans="7:9">
      <c r="G3371" t="str">
        <f t="shared" si="112"/>
        <v>Y</v>
      </c>
      <c r="I3371" s="65" t="str">
        <f t="shared" si="113"/>
        <v>0.00</v>
      </c>
    </row>
    <row r="3372" spans="7:9">
      <c r="G3372" t="str">
        <f t="shared" si="112"/>
        <v>Y</v>
      </c>
      <c r="I3372" s="65" t="str">
        <f t="shared" si="113"/>
        <v>0.00</v>
      </c>
    </row>
    <row r="3373" spans="7:9">
      <c r="G3373" t="str">
        <f t="shared" si="112"/>
        <v>Y</v>
      </c>
      <c r="I3373" s="65" t="str">
        <f t="shared" si="113"/>
        <v>0.00</v>
      </c>
    </row>
    <row r="3374" spans="7:9">
      <c r="G3374" t="str">
        <f t="shared" si="112"/>
        <v>Y</v>
      </c>
      <c r="I3374" s="65" t="str">
        <f t="shared" si="113"/>
        <v>0.00</v>
      </c>
    </row>
    <row r="3375" spans="7:9">
      <c r="G3375" t="str">
        <f t="shared" si="112"/>
        <v>Y</v>
      </c>
      <c r="I3375" s="65" t="str">
        <f t="shared" si="113"/>
        <v>0.00</v>
      </c>
    </row>
    <row r="3376" spans="7:9">
      <c r="G3376" t="str">
        <f t="shared" si="112"/>
        <v>Y</v>
      </c>
      <c r="I3376" s="65" t="str">
        <f t="shared" si="113"/>
        <v>0.00</v>
      </c>
    </row>
    <row r="3377" spans="7:9">
      <c r="G3377" t="str">
        <f t="shared" si="112"/>
        <v>Y</v>
      </c>
      <c r="I3377" s="65" t="str">
        <f t="shared" si="113"/>
        <v>0.00</v>
      </c>
    </row>
    <row r="3378" spans="7:9">
      <c r="G3378" t="str">
        <f t="shared" si="112"/>
        <v>Y</v>
      </c>
      <c r="I3378" s="65" t="str">
        <f t="shared" si="113"/>
        <v>0.00</v>
      </c>
    </row>
    <row r="3379" spans="7:9">
      <c r="G3379" t="str">
        <f t="shared" si="112"/>
        <v>Y</v>
      </c>
      <c r="I3379" s="65" t="str">
        <f t="shared" si="113"/>
        <v>0.00</v>
      </c>
    </row>
    <row r="3380" spans="7:9">
      <c r="G3380" t="str">
        <f t="shared" si="112"/>
        <v>Y</v>
      </c>
      <c r="I3380" s="65" t="str">
        <f t="shared" si="113"/>
        <v>0.00</v>
      </c>
    </row>
    <row r="3381" spans="7:9">
      <c r="G3381" t="str">
        <f t="shared" si="112"/>
        <v>Y</v>
      </c>
      <c r="I3381" s="65" t="str">
        <f t="shared" si="113"/>
        <v>0.00</v>
      </c>
    </row>
    <row r="3382" spans="7:9">
      <c r="G3382" t="str">
        <f t="shared" si="112"/>
        <v>Y</v>
      </c>
      <c r="I3382" s="65" t="str">
        <f t="shared" si="113"/>
        <v>0.00</v>
      </c>
    </row>
    <row r="3383" spans="7:9">
      <c r="G3383" t="str">
        <f t="shared" si="112"/>
        <v>Y</v>
      </c>
      <c r="I3383" s="65" t="str">
        <f t="shared" si="113"/>
        <v>0.00</v>
      </c>
    </row>
    <row r="3384" spans="7:9">
      <c r="G3384" t="str">
        <f t="shared" si="112"/>
        <v>Y</v>
      </c>
      <c r="I3384" s="65" t="str">
        <f t="shared" si="113"/>
        <v>0.00</v>
      </c>
    </row>
    <row r="3385" spans="7:9">
      <c r="G3385" t="str">
        <f t="shared" si="112"/>
        <v>Y</v>
      </c>
      <c r="I3385" s="65" t="str">
        <f t="shared" si="113"/>
        <v>0.00</v>
      </c>
    </row>
    <row r="3386" spans="7:9">
      <c r="G3386" t="str">
        <f t="shared" si="112"/>
        <v>Y</v>
      </c>
      <c r="I3386" s="65" t="str">
        <f t="shared" si="113"/>
        <v>0.00</v>
      </c>
    </row>
    <row r="3387" spans="7:9">
      <c r="G3387" t="str">
        <f t="shared" si="112"/>
        <v>Y</v>
      </c>
      <c r="I3387" s="65" t="str">
        <f t="shared" si="113"/>
        <v>0.00</v>
      </c>
    </row>
    <row r="3388" spans="7:9">
      <c r="G3388" t="str">
        <f t="shared" si="112"/>
        <v>Y</v>
      </c>
      <c r="I3388" s="65" t="str">
        <f t="shared" si="113"/>
        <v>0.00</v>
      </c>
    </row>
    <row r="3389" spans="7:9">
      <c r="G3389" t="str">
        <f t="shared" si="112"/>
        <v>Y</v>
      </c>
      <c r="I3389" s="65" t="str">
        <f t="shared" si="113"/>
        <v>0.00</v>
      </c>
    </row>
    <row r="3390" spans="7:9">
      <c r="G3390" t="str">
        <f t="shared" si="112"/>
        <v>Y</v>
      </c>
      <c r="I3390" s="65" t="str">
        <f t="shared" si="113"/>
        <v>0.00</v>
      </c>
    </row>
    <row r="3391" spans="7:9">
      <c r="G3391" t="str">
        <f t="shared" si="112"/>
        <v>Y</v>
      </c>
      <c r="I3391" s="65" t="str">
        <f t="shared" si="113"/>
        <v>0.00</v>
      </c>
    </row>
    <row r="3392" spans="7:9">
      <c r="G3392" t="str">
        <f t="shared" si="112"/>
        <v>Y</v>
      </c>
      <c r="I3392" s="65" t="str">
        <f t="shared" si="113"/>
        <v>0.00</v>
      </c>
    </row>
    <row r="3393" spans="7:9">
      <c r="G3393" t="str">
        <f t="shared" si="112"/>
        <v>Y</v>
      </c>
      <c r="I3393" s="65" t="str">
        <f t="shared" si="113"/>
        <v>0.00</v>
      </c>
    </row>
    <row r="3394" spans="7:9">
      <c r="G3394" t="str">
        <f t="shared" si="112"/>
        <v>Y</v>
      </c>
      <c r="I3394" s="65" t="str">
        <f t="shared" si="113"/>
        <v>0.00</v>
      </c>
    </row>
    <row r="3395" spans="7:9">
      <c r="G3395" t="str">
        <f t="shared" si="112"/>
        <v>Y</v>
      </c>
      <c r="I3395" s="65" t="str">
        <f t="shared" si="113"/>
        <v>0.00</v>
      </c>
    </row>
    <row r="3396" spans="7:9">
      <c r="G3396" t="str">
        <f t="shared" si="112"/>
        <v>Y</v>
      </c>
      <c r="I3396" s="65" t="str">
        <f t="shared" si="113"/>
        <v>0.00</v>
      </c>
    </row>
    <row r="3397" spans="7:9">
      <c r="G3397" t="str">
        <f t="shared" si="112"/>
        <v>Y</v>
      </c>
      <c r="I3397" s="65" t="str">
        <f t="shared" si="113"/>
        <v>0.00</v>
      </c>
    </row>
    <row r="3398" spans="7:9">
      <c r="G3398" t="str">
        <f t="shared" si="112"/>
        <v>Y</v>
      </c>
      <c r="I3398" s="65" t="str">
        <f t="shared" si="113"/>
        <v>0.00</v>
      </c>
    </row>
    <row r="3399" spans="7:9">
      <c r="G3399" t="str">
        <f t="shared" si="112"/>
        <v>Y</v>
      </c>
      <c r="I3399" s="65" t="str">
        <f t="shared" si="113"/>
        <v>0.00</v>
      </c>
    </row>
    <row r="3400" spans="7:9">
      <c r="G3400" t="str">
        <f t="shared" si="112"/>
        <v>Y</v>
      </c>
      <c r="I3400" s="65" t="str">
        <f t="shared" si="113"/>
        <v>0.00</v>
      </c>
    </row>
    <row r="3401" spans="7:9">
      <c r="G3401" t="str">
        <f t="shared" si="112"/>
        <v>Y</v>
      </c>
      <c r="I3401" s="65" t="str">
        <f t="shared" si="113"/>
        <v>0.00</v>
      </c>
    </row>
    <row r="3402" spans="7:9">
      <c r="G3402" t="str">
        <f t="shared" si="112"/>
        <v>Y</v>
      </c>
      <c r="I3402" s="65" t="str">
        <f t="shared" si="113"/>
        <v>0.00</v>
      </c>
    </row>
    <row r="3403" spans="7:9">
      <c r="G3403" t="str">
        <f t="shared" si="112"/>
        <v>Y</v>
      </c>
      <c r="I3403" s="65" t="str">
        <f t="shared" si="113"/>
        <v>0.00</v>
      </c>
    </row>
    <row r="3404" spans="7:9">
      <c r="G3404" t="str">
        <f t="shared" si="112"/>
        <v>Y</v>
      </c>
      <c r="I3404" s="65" t="str">
        <f t="shared" si="113"/>
        <v>0.00</v>
      </c>
    </row>
    <row r="3405" spans="7:9">
      <c r="G3405" t="str">
        <f t="shared" si="112"/>
        <v>Y</v>
      </c>
      <c r="I3405" s="65" t="str">
        <f t="shared" si="113"/>
        <v>0.00</v>
      </c>
    </row>
    <row r="3406" spans="7:9">
      <c r="G3406" t="str">
        <f t="shared" si="112"/>
        <v>Y</v>
      </c>
      <c r="I3406" s="65" t="str">
        <f t="shared" si="113"/>
        <v>0.00</v>
      </c>
    </row>
    <row r="3407" spans="7:9">
      <c r="G3407" t="str">
        <f t="shared" si="112"/>
        <v>Y</v>
      </c>
      <c r="I3407" s="65" t="str">
        <f t="shared" si="113"/>
        <v>0.00</v>
      </c>
    </row>
    <row r="3408" spans="7:9">
      <c r="G3408" t="str">
        <f t="shared" si="112"/>
        <v>Y</v>
      </c>
      <c r="I3408" s="65" t="str">
        <f t="shared" si="113"/>
        <v>0.00</v>
      </c>
    </row>
    <row r="3409" spans="7:9">
      <c r="G3409" t="str">
        <f t="shared" si="112"/>
        <v>Y</v>
      </c>
      <c r="I3409" s="65" t="str">
        <f t="shared" si="113"/>
        <v>0.00</v>
      </c>
    </row>
    <row r="3410" spans="7:9">
      <c r="G3410" t="str">
        <f t="shared" si="112"/>
        <v>Y</v>
      </c>
      <c r="I3410" s="65" t="str">
        <f t="shared" si="113"/>
        <v>0.00</v>
      </c>
    </row>
    <row r="3411" spans="7:9">
      <c r="G3411" t="str">
        <f t="shared" si="112"/>
        <v>Y</v>
      </c>
      <c r="I3411" s="65" t="str">
        <f t="shared" si="113"/>
        <v>0.00</v>
      </c>
    </row>
    <row r="3412" spans="7:9">
      <c r="G3412" t="str">
        <f t="shared" si="112"/>
        <v>Y</v>
      </c>
      <c r="I3412" s="65" t="str">
        <f t="shared" si="113"/>
        <v>0.00</v>
      </c>
    </row>
    <row r="3413" spans="7:9">
      <c r="G3413" t="str">
        <f t="shared" ref="G3413:G3476" si="114">IF(A3426=E3415,"Y","")</f>
        <v>Y</v>
      </c>
      <c r="I3413" s="65" t="str">
        <f t="shared" ref="I3413:I3476" si="115">IF(G3413="Y","0.00",B3426)</f>
        <v>0.00</v>
      </c>
    </row>
    <row r="3414" spans="7:9">
      <c r="G3414" t="str">
        <f t="shared" si="114"/>
        <v>Y</v>
      </c>
      <c r="I3414" s="65" t="str">
        <f t="shared" si="115"/>
        <v>0.00</v>
      </c>
    </row>
    <row r="3415" spans="7:9">
      <c r="G3415" t="str">
        <f t="shared" si="114"/>
        <v>Y</v>
      </c>
      <c r="I3415" s="65" t="str">
        <f t="shared" si="115"/>
        <v>0.00</v>
      </c>
    </row>
    <row r="3416" spans="7:9">
      <c r="G3416" t="str">
        <f t="shared" si="114"/>
        <v>Y</v>
      </c>
      <c r="I3416" s="65" t="str">
        <f t="shared" si="115"/>
        <v>0.00</v>
      </c>
    </row>
    <row r="3417" spans="7:9">
      <c r="G3417" t="str">
        <f t="shared" si="114"/>
        <v>Y</v>
      </c>
      <c r="I3417" s="65" t="str">
        <f t="shared" si="115"/>
        <v>0.00</v>
      </c>
    </row>
    <row r="3418" spans="7:9">
      <c r="G3418" t="str">
        <f t="shared" si="114"/>
        <v>Y</v>
      </c>
      <c r="I3418" s="65" t="str">
        <f t="shared" si="115"/>
        <v>0.00</v>
      </c>
    </row>
    <row r="3419" spans="7:9">
      <c r="G3419" t="str">
        <f t="shared" si="114"/>
        <v>Y</v>
      </c>
      <c r="I3419" s="65" t="str">
        <f t="shared" si="115"/>
        <v>0.00</v>
      </c>
    </row>
    <row r="3420" spans="7:9">
      <c r="G3420" t="str">
        <f t="shared" si="114"/>
        <v>Y</v>
      </c>
      <c r="I3420" s="65" t="str">
        <f t="shared" si="115"/>
        <v>0.00</v>
      </c>
    </row>
    <row r="3421" spans="7:9">
      <c r="G3421" t="str">
        <f t="shared" si="114"/>
        <v>Y</v>
      </c>
      <c r="I3421" s="65" t="str">
        <f t="shared" si="115"/>
        <v>0.00</v>
      </c>
    </row>
    <row r="3422" spans="7:9">
      <c r="G3422" t="str">
        <f t="shared" si="114"/>
        <v>Y</v>
      </c>
      <c r="I3422" s="65" t="str">
        <f t="shared" si="115"/>
        <v>0.00</v>
      </c>
    </row>
    <row r="3423" spans="7:9">
      <c r="G3423" t="str">
        <f t="shared" si="114"/>
        <v>Y</v>
      </c>
      <c r="I3423" s="65" t="str">
        <f t="shared" si="115"/>
        <v>0.00</v>
      </c>
    </row>
    <row r="3424" spans="7:9">
      <c r="G3424" t="str">
        <f t="shared" si="114"/>
        <v>Y</v>
      </c>
      <c r="I3424" s="65" t="str">
        <f t="shared" si="115"/>
        <v>0.00</v>
      </c>
    </row>
    <row r="3425" spans="7:9">
      <c r="G3425" t="str">
        <f t="shared" si="114"/>
        <v>Y</v>
      </c>
      <c r="I3425" s="65" t="str">
        <f t="shared" si="115"/>
        <v>0.00</v>
      </c>
    </row>
    <row r="3426" spans="7:9">
      <c r="G3426" t="str">
        <f t="shared" si="114"/>
        <v>Y</v>
      </c>
      <c r="I3426" s="65" t="str">
        <f t="shared" si="115"/>
        <v>0.00</v>
      </c>
    </row>
    <row r="3427" spans="7:9">
      <c r="G3427" t="str">
        <f t="shared" si="114"/>
        <v>Y</v>
      </c>
      <c r="I3427" s="65" t="str">
        <f t="shared" si="115"/>
        <v>0.00</v>
      </c>
    </row>
    <row r="3428" spans="7:9">
      <c r="G3428" t="str">
        <f t="shared" si="114"/>
        <v>Y</v>
      </c>
      <c r="I3428" s="65" t="str">
        <f t="shared" si="115"/>
        <v>0.00</v>
      </c>
    </row>
    <row r="3429" spans="7:9">
      <c r="G3429" t="str">
        <f t="shared" si="114"/>
        <v>Y</v>
      </c>
      <c r="I3429" s="65" t="str">
        <f t="shared" si="115"/>
        <v>0.00</v>
      </c>
    </row>
    <row r="3430" spans="7:9">
      <c r="G3430" t="str">
        <f t="shared" si="114"/>
        <v>Y</v>
      </c>
      <c r="I3430" s="65" t="str">
        <f t="shared" si="115"/>
        <v>0.00</v>
      </c>
    </row>
    <row r="3431" spans="7:9">
      <c r="G3431" t="str">
        <f t="shared" si="114"/>
        <v>Y</v>
      </c>
      <c r="I3431" s="65" t="str">
        <f t="shared" si="115"/>
        <v>0.00</v>
      </c>
    </row>
    <row r="3432" spans="7:9">
      <c r="G3432" t="str">
        <f t="shared" si="114"/>
        <v>Y</v>
      </c>
      <c r="I3432" s="65" t="str">
        <f t="shared" si="115"/>
        <v>0.00</v>
      </c>
    </row>
    <row r="3433" spans="7:9">
      <c r="G3433" t="str">
        <f t="shared" si="114"/>
        <v>Y</v>
      </c>
      <c r="I3433" s="65" t="str">
        <f t="shared" si="115"/>
        <v>0.00</v>
      </c>
    </row>
    <row r="3434" spans="7:9">
      <c r="G3434" t="str">
        <f t="shared" si="114"/>
        <v>Y</v>
      </c>
      <c r="I3434" s="65" t="str">
        <f t="shared" si="115"/>
        <v>0.00</v>
      </c>
    </row>
    <row r="3435" spans="7:9">
      <c r="G3435" t="str">
        <f t="shared" si="114"/>
        <v>Y</v>
      </c>
      <c r="I3435" s="65" t="str">
        <f t="shared" si="115"/>
        <v>0.00</v>
      </c>
    </row>
    <row r="3436" spans="7:9">
      <c r="G3436" t="str">
        <f t="shared" si="114"/>
        <v>Y</v>
      </c>
      <c r="I3436" s="65" t="str">
        <f t="shared" si="115"/>
        <v>0.00</v>
      </c>
    </row>
    <row r="3437" spans="7:9">
      <c r="G3437" t="str">
        <f t="shared" si="114"/>
        <v>Y</v>
      </c>
      <c r="I3437" s="65" t="str">
        <f t="shared" si="115"/>
        <v>0.00</v>
      </c>
    </row>
    <row r="3438" spans="7:9">
      <c r="G3438" t="str">
        <f t="shared" si="114"/>
        <v>Y</v>
      </c>
      <c r="I3438" s="65" t="str">
        <f t="shared" si="115"/>
        <v>0.00</v>
      </c>
    </row>
    <row r="3439" spans="7:9">
      <c r="G3439" t="str">
        <f t="shared" si="114"/>
        <v>Y</v>
      </c>
      <c r="I3439" s="65" t="str">
        <f t="shared" si="115"/>
        <v>0.00</v>
      </c>
    </row>
    <row r="3440" spans="7:9">
      <c r="G3440" t="str">
        <f t="shared" si="114"/>
        <v>Y</v>
      </c>
      <c r="I3440" s="65" t="str">
        <f t="shared" si="115"/>
        <v>0.00</v>
      </c>
    </row>
    <row r="3441" spans="7:9">
      <c r="G3441" t="str">
        <f t="shared" si="114"/>
        <v>Y</v>
      </c>
      <c r="I3441" s="65" t="str">
        <f t="shared" si="115"/>
        <v>0.00</v>
      </c>
    </row>
    <row r="3442" spans="7:9">
      <c r="G3442" t="str">
        <f t="shared" si="114"/>
        <v>Y</v>
      </c>
      <c r="I3442" s="65" t="str">
        <f t="shared" si="115"/>
        <v>0.00</v>
      </c>
    </row>
    <row r="3443" spans="7:9">
      <c r="G3443" t="str">
        <f t="shared" si="114"/>
        <v>Y</v>
      </c>
      <c r="I3443" s="65" t="str">
        <f t="shared" si="115"/>
        <v>0.00</v>
      </c>
    </row>
    <row r="3444" spans="7:9">
      <c r="G3444" t="str">
        <f t="shared" si="114"/>
        <v>Y</v>
      </c>
      <c r="I3444" s="65" t="str">
        <f t="shared" si="115"/>
        <v>0.00</v>
      </c>
    </row>
    <row r="3445" spans="7:9">
      <c r="G3445" t="str">
        <f t="shared" si="114"/>
        <v>Y</v>
      </c>
      <c r="I3445" s="65" t="str">
        <f t="shared" si="115"/>
        <v>0.00</v>
      </c>
    </row>
    <row r="3446" spans="7:9">
      <c r="G3446" t="str">
        <f t="shared" si="114"/>
        <v>Y</v>
      </c>
      <c r="I3446" s="65" t="str">
        <f t="shared" si="115"/>
        <v>0.00</v>
      </c>
    </row>
    <row r="3447" spans="7:9">
      <c r="G3447" t="str">
        <f t="shared" si="114"/>
        <v>Y</v>
      </c>
      <c r="I3447" s="65" t="str">
        <f t="shared" si="115"/>
        <v>0.00</v>
      </c>
    </row>
    <row r="3448" spans="7:9">
      <c r="G3448" t="str">
        <f t="shared" si="114"/>
        <v>Y</v>
      </c>
      <c r="I3448" s="65" t="str">
        <f t="shared" si="115"/>
        <v>0.00</v>
      </c>
    </row>
    <row r="3449" spans="7:9">
      <c r="G3449" t="str">
        <f t="shared" si="114"/>
        <v>Y</v>
      </c>
      <c r="I3449" s="65" t="str">
        <f t="shared" si="115"/>
        <v>0.00</v>
      </c>
    </row>
    <row r="3450" spans="7:9">
      <c r="G3450" t="str">
        <f t="shared" si="114"/>
        <v>Y</v>
      </c>
      <c r="I3450" s="65" t="str">
        <f t="shared" si="115"/>
        <v>0.00</v>
      </c>
    </row>
    <row r="3451" spans="7:9">
      <c r="G3451" t="str">
        <f t="shared" si="114"/>
        <v>Y</v>
      </c>
      <c r="I3451" s="65" t="str">
        <f t="shared" si="115"/>
        <v>0.00</v>
      </c>
    </row>
    <row r="3452" spans="7:9">
      <c r="G3452" t="str">
        <f t="shared" si="114"/>
        <v>Y</v>
      </c>
      <c r="I3452" s="65" t="str">
        <f t="shared" si="115"/>
        <v>0.00</v>
      </c>
    </row>
    <row r="3453" spans="7:9">
      <c r="G3453" t="str">
        <f t="shared" si="114"/>
        <v>Y</v>
      </c>
      <c r="I3453" s="65" t="str">
        <f t="shared" si="115"/>
        <v>0.00</v>
      </c>
    </row>
    <row r="3454" spans="7:9">
      <c r="G3454" t="str">
        <f t="shared" si="114"/>
        <v>Y</v>
      </c>
      <c r="I3454" s="65" t="str">
        <f t="shared" si="115"/>
        <v>0.00</v>
      </c>
    </row>
    <row r="3455" spans="7:9">
      <c r="G3455" t="str">
        <f t="shared" si="114"/>
        <v>Y</v>
      </c>
      <c r="I3455" s="65" t="str">
        <f t="shared" si="115"/>
        <v>0.00</v>
      </c>
    </row>
    <row r="3456" spans="7:9">
      <c r="G3456" t="str">
        <f t="shared" si="114"/>
        <v>Y</v>
      </c>
      <c r="I3456" s="65" t="str">
        <f t="shared" si="115"/>
        <v>0.00</v>
      </c>
    </row>
    <row r="3457" spans="7:9">
      <c r="G3457" t="str">
        <f t="shared" si="114"/>
        <v>Y</v>
      </c>
      <c r="I3457" s="65" t="str">
        <f t="shared" si="115"/>
        <v>0.00</v>
      </c>
    </row>
    <row r="3458" spans="7:9">
      <c r="G3458" t="str">
        <f t="shared" si="114"/>
        <v>Y</v>
      </c>
      <c r="I3458" s="65" t="str">
        <f t="shared" si="115"/>
        <v>0.00</v>
      </c>
    </row>
    <row r="3459" spans="7:9">
      <c r="G3459" t="str">
        <f t="shared" si="114"/>
        <v>Y</v>
      </c>
      <c r="I3459" s="65" t="str">
        <f t="shared" si="115"/>
        <v>0.00</v>
      </c>
    </row>
    <row r="3460" spans="7:9">
      <c r="G3460" t="str">
        <f t="shared" si="114"/>
        <v>Y</v>
      </c>
      <c r="I3460" s="65" t="str">
        <f t="shared" si="115"/>
        <v>0.00</v>
      </c>
    </row>
    <row r="3461" spans="7:9">
      <c r="G3461" t="str">
        <f t="shared" si="114"/>
        <v>Y</v>
      </c>
      <c r="I3461" s="65" t="str">
        <f t="shared" si="115"/>
        <v>0.00</v>
      </c>
    </row>
    <row r="3462" spans="7:9">
      <c r="G3462" t="str">
        <f t="shared" si="114"/>
        <v>Y</v>
      </c>
      <c r="I3462" s="65" t="str">
        <f t="shared" si="115"/>
        <v>0.00</v>
      </c>
    </row>
    <row r="3463" spans="7:9">
      <c r="G3463" t="str">
        <f t="shared" si="114"/>
        <v>Y</v>
      </c>
      <c r="I3463" s="65" t="str">
        <f t="shared" si="115"/>
        <v>0.00</v>
      </c>
    </row>
    <row r="3464" spans="7:9">
      <c r="G3464" t="str">
        <f t="shared" si="114"/>
        <v>Y</v>
      </c>
      <c r="I3464" s="65" t="str">
        <f t="shared" si="115"/>
        <v>0.00</v>
      </c>
    </row>
    <row r="3465" spans="7:9">
      <c r="G3465" t="str">
        <f t="shared" si="114"/>
        <v>Y</v>
      </c>
      <c r="I3465" s="65" t="str">
        <f t="shared" si="115"/>
        <v>0.00</v>
      </c>
    </row>
    <row r="3466" spans="7:9">
      <c r="G3466" t="str">
        <f t="shared" si="114"/>
        <v>Y</v>
      </c>
      <c r="I3466" s="65" t="str">
        <f t="shared" si="115"/>
        <v>0.00</v>
      </c>
    </row>
    <row r="3467" spans="7:9">
      <c r="G3467" t="str">
        <f t="shared" si="114"/>
        <v>Y</v>
      </c>
      <c r="I3467" s="65" t="str">
        <f t="shared" si="115"/>
        <v>0.00</v>
      </c>
    </row>
    <row r="3468" spans="7:9">
      <c r="G3468" t="str">
        <f t="shared" si="114"/>
        <v>Y</v>
      </c>
      <c r="I3468" s="65" t="str">
        <f t="shared" si="115"/>
        <v>0.00</v>
      </c>
    </row>
    <row r="3469" spans="7:9">
      <c r="G3469" t="str">
        <f t="shared" si="114"/>
        <v>Y</v>
      </c>
      <c r="I3469" s="65" t="str">
        <f t="shared" si="115"/>
        <v>0.00</v>
      </c>
    </row>
    <row r="3470" spans="7:9">
      <c r="G3470" t="str">
        <f t="shared" si="114"/>
        <v>Y</v>
      </c>
      <c r="I3470" s="65" t="str">
        <f t="shared" si="115"/>
        <v>0.00</v>
      </c>
    </row>
    <row r="3471" spans="7:9">
      <c r="G3471" t="str">
        <f t="shared" si="114"/>
        <v>Y</v>
      </c>
      <c r="I3471" s="65" t="str">
        <f t="shared" si="115"/>
        <v>0.00</v>
      </c>
    </row>
    <row r="3472" spans="7:9">
      <c r="G3472" t="str">
        <f t="shared" si="114"/>
        <v>Y</v>
      </c>
      <c r="I3472" s="65" t="str">
        <f t="shared" si="115"/>
        <v>0.00</v>
      </c>
    </row>
    <row r="3473" spans="7:9">
      <c r="G3473" t="str">
        <f t="shared" si="114"/>
        <v>Y</v>
      </c>
      <c r="I3473" s="65" t="str">
        <f t="shared" si="115"/>
        <v>0.00</v>
      </c>
    </row>
    <row r="3474" spans="7:9">
      <c r="G3474" t="str">
        <f t="shared" si="114"/>
        <v>Y</v>
      </c>
      <c r="I3474" s="65" t="str">
        <f t="shared" si="115"/>
        <v>0.00</v>
      </c>
    </row>
    <row r="3475" spans="7:9">
      <c r="G3475" t="str">
        <f t="shared" si="114"/>
        <v>Y</v>
      </c>
      <c r="I3475" s="65" t="str">
        <f t="shared" si="115"/>
        <v>0.00</v>
      </c>
    </row>
    <row r="3476" spans="7:9">
      <c r="G3476" t="str">
        <f t="shared" si="114"/>
        <v>Y</v>
      </c>
      <c r="I3476" s="65" t="str">
        <f t="shared" si="115"/>
        <v>0.00</v>
      </c>
    </row>
    <row r="3477" spans="7:9">
      <c r="G3477" t="str">
        <f t="shared" ref="G3477:G3540" si="116">IF(A3490=E3479,"Y","")</f>
        <v>Y</v>
      </c>
      <c r="I3477" s="65" t="str">
        <f t="shared" ref="I3477:I3540" si="117">IF(G3477="Y","0.00",B3490)</f>
        <v>0.00</v>
      </c>
    </row>
    <row r="3478" spans="7:9">
      <c r="G3478" t="str">
        <f t="shared" si="116"/>
        <v>Y</v>
      </c>
      <c r="I3478" s="65" t="str">
        <f t="shared" si="117"/>
        <v>0.00</v>
      </c>
    </row>
    <row r="3479" spans="7:9">
      <c r="G3479" t="str">
        <f t="shared" si="116"/>
        <v>Y</v>
      </c>
      <c r="I3479" s="65" t="str">
        <f t="shared" si="117"/>
        <v>0.00</v>
      </c>
    </row>
    <row r="3480" spans="7:9">
      <c r="G3480" t="str">
        <f t="shared" si="116"/>
        <v>Y</v>
      </c>
      <c r="I3480" s="65" t="str">
        <f t="shared" si="117"/>
        <v>0.00</v>
      </c>
    </row>
    <row r="3481" spans="7:9">
      <c r="G3481" t="str">
        <f t="shared" si="116"/>
        <v>Y</v>
      </c>
      <c r="I3481" s="65" t="str">
        <f t="shared" si="117"/>
        <v>0.00</v>
      </c>
    </row>
    <row r="3482" spans="7:9">
      <c r="G3482" t="str">
        <f t="shared" si="116"/>
        <v>Y</v>
      </c>
      <c r="I3482" s="65" t="str">
        <f t="shared" si="117"/>
        <v>0.00</v>
      </c>
    </row>
    <row r="3483" spans="7:9">
      <c r="G3483" t="str">
        <f t="shared" si="116"/>
        <v>Y</v>
      </c>
      <c r="I3483" s="65" t="str">
        <f t="shared" si="117"/>
        <v>0.00</v>
      </c>
    </row>
    <row r="3484" spans="7:9">
      <c r="G3484" t="str">
        <f t="shared" si="116"/>
        <v>Y</v>
      </c>
      <c r="I3484" s="65" t="str">
        <f t="shared" si="117"/>
        <v>0.00</v>
      </c>
    </row>
    <row r="3485" spans="7:9">
      <c r="G3485" t="str">
        <f t="shared" si="116"/>
        <v>Y</v>
      </c>
      <c r="I3485" s="65" t="str">
        <f t="shared" si="117"/>
        <v>0.00</v>
      </c>
    </row>
    <row r="3486" spans="7:9">
      <c r="G3486" t="str">
        <f t="shared" si="116"/>
        <v>Y</v>
      </c>
      <c r="I3486" s="65" t="str">
        <f t="shared" si="117"/>
        <v>0.00</v>
      </c>
    </row>
    <row r="3487" spans="7:9">
      <c r="G3487" t="str">
        <f t="shared" si="116"/>
        <v>Y</v>
      </c>
      <c r="I3487" s="65" t="str">
        <f t="shared" si="117"/>
        <v>0.00</v>
      </c>
    </row>
    <row r="3488" spans="7:9">
      <c r="G3488" t="str">
        <f t="shared" si="116"/>
        <v>Y</v>
      </c>
      <c r="I3488" s="65" t="str">
        <f t="shared" si="117"/>
        <v>0.00</v>
      </c>
    </row>
    <row r="3489" spans="7:9">
      <c r="G3489" t="str">
        <f t="shared" si="116"/>
        <v>Y</v>
      </c>
      <c r="I3489" s="65" t="str">
        <f t="shared" si="117"/>
        <v>0.00</v>
      </c>
    </row>
    <row r="3490" spans="7:9">
      <c r="G3490" t="str">
        <f t="shared" si="116"/>
        <v>Y</v>
      </c>
      <c r="I3490" s="65" t="str">
        <f t="shared" si="117"/>
        <v>0.00</v>
      </c>
    </row>
    <row r="3491" spans="7:9">
      <c r="G3491" t="str">
        <f t="shared" si="116"/>
        <v>Y</v>
      </c>
      <c r="I3491" s="65" t="str">
        <f t="shared" si="117"/>
        <v>0.00</v>
      </c>
    </row>
    <row r="3492" spans="7:9">
      <c r="G3492" t="str">
        <f t="shared" si="116"/>
        <v>Y</v>
      </c>
      <c r="I3492" s="65" t="str">
        <f t="shared" si="117"/>
        <v>0.00</v>
      </c>
    </row>
    <row r="3493" spans="7:9">
      <c r="G3493" t="str">
        <f t="shared" si="116"/>
        <v>Y</v>
      </c>
      <c r="I3493" s="65" t="str">
        <f t="shared" si="117"/>
        <v>0.00</v>
      </c>
    </row>
    <row r="3494" spans="7:9">
      <c r="G3494" t="str">
        <f t="shared" si="116"/>
        <v>Y</v>
      </c>
      <c r="I3494" s="65" t="str">
        <f t="shared" si="117"/>
        <v>0.00</v>
      </c>
    </row>
    <row r="3495" spans="7:9">
      <c r="G3495" t="str">
        <f t="shared" si="116"/>
        <v>Y</v>
      </c>
      <c r="I3495" s="65" t="str">
        <f t="shared" si="117"/>
        <v>0.00</v>
      </c>
    </row>
    <row r="3496" spans="7:9">
      <c r="G3496" t="str">
        <f t="shared" si="116"/>
        <v>Y</v>
      </c>
      <c r="I3496" s="65" t="str">
        <f t="shared" si="117"/>
        <v>0.00</v>
      </c>
    </row>
    <row r="3497" spans="7:9">
      <c r="G3497" t="str">
        <f t="shared" si="116"/>
        <v>Y</v>
      </c>
      <c r="I3497" s="65" t="str">
        <f t="shared" si="117"/>
        <v>0.00</v>
      </c>
    </row>
    <row r="3498" spans="7:9">
      <c r="G3498" t="str">
        <f t="shared" si="116"/>
        <v>Y</v>
      </c>
      <c r="I3498" s="65" t="str">
        <f t="shared" si="117"/>
        <v>0.00</v>
      </c>
    </row>
    <row r="3499" spans="7:9">
      <c r="G3499" t="str">
        <f t="shared" si="116"/>
        <v>Y</v>
      </c>
      <c r="I3499" s="65" t="str">
        <f t="shared" si="117"/>
        <v>0.00</v>
      </c>
    </row>
    <row r="3500" spans="7:9">
      <c r="G3500" t="str">
        <f t="shared" si="116"/>
        <v>Y</v>
      </c>
      <c r="I3500" s="65" t="str">
        <f t="shared" si="117"/>
        <v>0.00</v>
      </c>
    </row>
    <row r="3501" spans="7:9">
      <c r="G3501" t="str">
        <f t="shared" si="116"/>
        <v>Y</v>
      </c>
      <c r="I3501" s="65" t="str">
        <f t="shared" si="117"/>
        <v>0.00</v>
      </c>
    </row>
    <row r="3502" spans="7:9">
      <c r="G3502" t="str">
        <f t="shared" si="116"/>
        <v>Y</v>
      </c>
      <c r="I3502" s="65" t="str">
        <f t="shared" si="117"/>
        <v>0.00</v>
      </c>
    </row>
    <row r="3503" spans="7:9">
      <c r="G3503" t="str">
        <f t="shared" si="116"/>
        <v>Y</v>
      </c>
      <c r="I3503" s="65" t="str">
        <f t="shared" si="117"/>
        <v>0.00</v>
      </c>
    </row>
    <row r="3504" spans="7:9">
      <c r="G3504" t="str">
        <f t="shared" si="116"/>
        <v>Y</v>
      </c>
      <c r="I3504" s="65" t="str">
        <f t="shared" si="117"/>
        <v>0.00</v>
      </c>
    </row>
    <row r="3505" spans="7:9">
      <c r="G3505" t="str">
        <f t="shared" si="116"/>
        <v>Y</v>
      </c>
      <c r="I3505" s="65" t="str">
        <f t="shared" si="117"/>
        <v>0.00</v>
      </c>
    </row>
    <row r="3506" spans="7:9">
      <c r="G3506" t="str">
        <f t="shared" si="116"/>
        <v>Y</v>
      </c>
      <c r="I3506" s="65" t="str">
        <f t="shared" si="117"/>
        <v>0.00</v>
      </c>
    </row>
    <row r="3507" spans="7:9">
      <c r="G3507" t="str">
        <f t="shared" si="116"/>
        <v>Y</v>
      </c>
      <c r="I3507" s="65" t="str">
        <f t="shared" si="117"/>
        <v>0.00</v>
      </c>
    </row>
    <row r="3508" spans="7:9">
      <c r="G3508" t="str">
        <f t="shared" si="116"/>
        <v>Y</v>
      </c>
      <c r="I3508" s="65" t="str">
        <f t="shared" si="117"/>
        <v>0.00</v>
      </c>
    </row>
    <row r="3509" spans="7:9">
      <c r="G3509" t="str">
        <f t="shared" si="116"/>
        <v>Y</v>
      </c>
      <c r="I3509" s="65" t="str">
        <f t="shared" si="117"/>
        <v>0.00</v>
      </c>
    </row>
    <row r="3510" spans="7:9">
      <c r="G3510" t="str">
        <f t="shared" si="116"/>
        <v>Y</v>
      </c>
      <c r="I3510" s="65" t="str">
        <f t="shared" si="117"/>
        <v>0.00</v>
      </c>
    </row>
    <row r="3511" spans="7:9">
      <c r="G3511" t="str">
        <f t="shared" si="116"/>
        <v>Y</v>
      </c>
      <c r="I3511" s="65" t="str">
        <f t="shared" si="117"/>
        <v>0.00</v>
      </c>
    </row>
    <row r="3512" spans="7:9">
      <c r="G3512" t="str">
        <f t="shared" si="116"/>
        <v>Y</v>
      </c>
      <c r="I3512" s="65" t="str">
        <f t="shared" si="117"/>
        <v>0.00</v>
      </c>
    </row>
    <row r="3513" spans="7:9">
      <c r="G3513" t="str">
        <f t="shared" si="116"/>
        <v>Y</v>
      </c>
      <c r="I3513" s="65" t="str">
        <f t="shared" si="117"/>
        <v>0.00</v>
      </c>
    </row>
    <row r="3514" spans="7:9">
      <c r="G3514" t="str">
        <f t="shared" si="116"/>
        <v>Y</v>
      </c>
      <c r="I3514" s="65" t="str">
        <f t="shared" si="117"/>
        <v>0.00</v>
      </c>
    </row>
    <row r="3515" spans="7:9">
      <c r="G3515" t="str">
        <f t="shared" si="116"/>
        <v>Y</v>
      </c>
      <c r="I3515" s="65" t="str">
        <f t="shared" si="117"/>
        <v>0.00</v>
      </c>
    </row>
    <row r="3516" spans="7:9">
      <c r="G3516" t="str">
        <f t="shared" si="116"/>
        <v>Y</v>
      </c>
      <c r="I3516" s="65" t="str">
        <f t="shared" si="117"/>
        <v>0.00</v>
      </c>
    </row>
    <row r="3517" spans="7:9">
      <c r="G3517" t="str">
        <f t="shared" si="116"/>
        <v>Y</v>
      </c>
      <c r="I3517" s="65" t="str">
        <f t="shared" si="117"/>
        <v>0.00</v>
      </c>
    </row>
    <row r="3518" spans="7:9">
      <c r="G3518" t="str">
        <f t="shared" si="116"/>
        <v>Y</v>
      </c>
      <c r="I3518" s="65" t="str">
        <f t="shared" si="117"/>
        <v>0.00</v>
      </c>
    </row>
    <row r="3519" spans="7:9">
      <c r="G3519" t="str">
        <f t="shared" si="116"/>
        <v>Y</v>
      </c>
      <c r="I3519" s="65" t="str">
        <f t="shared" si="117"/>
        <v>0.00</v>
      </c>
    </row>
    <row r="3520" spans="7:9">
      <c r="G3520" t="str">
        <f t="shared" si="116"/>
        <v>Y</v>
      </c>
      <c r="I3520" s="65" t="str">
        <f t="shared" si="117"/>
        <v>0.00</v>
      </c>
    </row>
    <row r="3521" spans="7:9">
      <c r="G3521" t="str">
        <f t="shared" si="116"/>
        <v>Y</v>
      </c>
      <c r="I3521" s="65" t="str">
        <f t="shared" si="117"/>
        <v>0.00</v>
      </c>
    </row>
    <row r="3522" spans="7:9">
      <c r="G3522" t="str">
        <f t="shared" si="116"/>
        <v>Y</v>
      </c>
      <c r="I3522" s="65" t="str">
        <f t="shared" si="117"/>
        <v>0.00</v>
      </c>
    </row>
    <row r="3523" spans="7:9">
      <c r="G3523" t="str">
        <f t="shared" si="116"/>
        <v>Y</v>
      </c>
      <c r="I3523" s="65" t="str">
        <f t="shared" si="117"/>
        <v>0.00</v>
      </c>
    </row>
    <row r="3524" spans="7:9">
      <c r="G3524" t="str">
        <f t="shared" si="116"/>
        <v>Y</v>
      </c>
      <c r="I3524" s="65" t="str">
        <f t="shared" si="117"/>
        <v>0.00</v>
      </c>
    </row>
    <row r="3525" spans="7:9">
      <c r="G3525" t="str">
        <f t="shared" si="116"/>
        <v>Y</v>
      </c>
      <c r="I3525" s="65" t="str">
        <f t="shared" si="117"/>
        <v>0.00</v>
      </c>
    </row>
    <row r="3526" spans="7:9">
      <c r="G3526" t="str">
        <f t="shared" si="116"/>
        <v>Y</v>
      </c>
      <c r="I3526" s="65" t="str">
        <f t="shared" si="117"/>
        <v>0.00</v>
      </c>
    </row>
    <row r="3527" spans="7:9">
      <c r="G3527" t="str">
        <f t="shared" si="116"/>
        <v>Y</v>
      </c>
      <c r="I3527" s="65" t="str">
        <f t="shared" si="117"/>
        <v>0.00</v>
      </c>
    </row>
    <row r="3528" spans="7:9">
      <c r="G3528" t="str">
        <f t="shared" si="116"/>
        <v>Y</v>
      </c>
      <c r="I3528" s="65" t="str">
        <f t="shared" si="117"/>
        <v>0.00</v>
      </c>
    </row>
    <row r="3529" spans="7:9">
      <c r="G3529" t="str">
        <f t="shared" si="116"/>
        <v>Y</v>
      </c>
      <c r="I3529" s="65" t="str">
        <f t="shared" si="117"/>
        <v>0.00</v>
      </c>
    </row>
    <row r="3530" spans="7:9">
      <c r="G3530" t="str">
        <f t="shared" si="116"/>
        <v>Y</v>
      </c>
      <c r="I3530" s="65" t="str">
        <f t="shared" si="117"/>
        <v>0.00</v>
      </c>
    </row>
    <row r="3531" spans="7:9">
      <c r="G3531" t="str">
        <f t="shared" si="116"/>
        <v>Y</v>
      </c>
      <c r="I3531" s="65" t="str">
        <f t="shared" si="117"/>
        <v>0.00</v>
      </c>
    </row>
    <row r="3532" spans="7:9">
      <c r="G3532" t="str">
        <f t="shared" si="116"/>
        <v>Y</v>
      </c>
      <c r="I3532" s="65" t="str">
        <f t="shared" si="117"/>
        <v>0.00</v>
      </c>
    </row>
    <row r="3533" spans="7:9">
      <c r="G3533" t="str">
        <f t="shared" si="116"/>
        <v>Y</v>
      </c>
      <c r="I3533" s="65" t="str">
        <f t="shared" si="117"/>
        <v>0.00</v>
      </c>
    </row>
    <row r="3534" spans="7:9">
      <c r="G3534" t="str">
        <f t="shared" si="116"/>
        <v>Y</v>
      </c>
      <c r="I3534" s="65" t="str">
        <f t="shared" si="117"/>
        <v>0.00</v>
      </c>
    </row>
    <row r="3535" spans="7:9">
      <c r="G3535" t="str">
        <f t="shared" si="116"/>
        <v>Y</v>
      </c>
      <c r="I3535" s="65" t="str">
        <f t="shared" si="117"/>
        <v>0.00</v>
      </c>
    </row>
    <row r="3536" spans="7:9">
      <c r="G3536" t="str">
        <f t="shared" si="116"/>
        <v>Y</v>
      </c>
      <c r="I3536" s="65" t="str">
        <f t="shared" si="117"/>
        <v>0.00</v>
      </c>
    </row>
    <row r="3537" spans="7:9">
      <c r="G3537" t="str">
        <f t="shared" si="116"/>
        <v>Y</v>
      </c>
      <c r="I3537" s="65" t="str">
        <f t="shared" si="117"/>
        <v>0.00</v>
      </c>
    </row>
    <row r="3538" spans="7:9">
      <c r="G3538" t="str">
        <f t="shared" si="116"/>
        <v>Y</v>
      </c>
      <c r="I3538" s="65" t="str">
        <f t="shared" si="117"/>
        <v>0.00</v>
      </c>
    </row>
    <row r="3539" spans="7:9">
      <c r="G3539" t="str">
        <f t="shared" si="116"/>
        <v>Y</v>
      </c>
      <c r="I3539" s="65" t="str">
        <f t="shared" si="117"/>
        <v>0.00</v>
      </c>
    </row>
    <row r="3540" spans="7:9">
      <c r="G3540" t="str">
        <f t="shared" si="116"/>
        <v>Y</v>
      </c>
      <c r="I3540" s="65" t="str">
        <f t="shared" si="117"/>
        <v>0.00</v>
      </c>
    </row>
    <row r="3541" spans="7:9">
      <c r="G3541" t="str">
        <f t="shared" ref="G3541:G3604" si="118">IF(A3554=E3543,"Y","")</f>
        <v>Y</v>
      </c>
      <c r="I3541" s="65" t="str">
        <f t="shared" ref="I3541:I3604" si="119">IF(G3541="Y","0.00",B3554)</f>
        <v>0.00</v>
      </c>
    </row>
    <row r="3542" spans="7:9">
      <c r="G3542" t="str">
        <f t="shared" si="118"/>
        <v>Y</v>
      </c>
      <c r="I3542" s="65" t="str">
        <f t="shared" si="119"/>
        <v>0.00</v>
      </c>
    </row>
    <row r="3543" spans="7:9">
      <c r="G3543" t="str">
        <f t="shared" si="118"/>
        <v>Y</v>
      </c>
      <c r="I3543" s="65" t="str">
        <f t="shared" si="119"/>
        <v>0.00</v>
      </c>
    </row>
    <row r="3544" spans="7:9">
      <c r="G3544" t="str">
        <f t="shared" si="118"/>
        <v>Y</v>
      </c>
      <c r="I3544" s="65" t="str">
        <f t="shared" si="119"/>
        <v>0.00</v>
      </c>
    </row>
    <row r="3545" spans="7:9">
      <c r="G3545" t="str">
        <f t="shared" si="118"/>
        <v>Y</v>
      </c>
      <c r="I3545" s="65" t="str">
        <f t="shared" si="119"/>
        <v>0.00</v>
      </c>
    </row>
    <row r="3546" spans="7:9">
      <c r="G3546" t="str">
        <f t="shared" si="118"/>
        <v>Y</v>
      </c>
      <c r="I3546" s="65" t="str">
        <f t="shared" si="119"/>
        <v>0.00</v>
      </c>
    </row>
    <row r="3547" spans="7:9">
      <c r="G3547" t="str">
        <f t="shared" si="118"/>
        <v>Y</v>
      </c>
      <c r="I3547" s="65" t="str">
        <f t="shared" si="119"/>
        <v>0.00</v>
      </c>
    </row>
    <row r="3548" spans="7:9">
      <c r="G3548" t="str">
        <f t="shared" si="118"/>
        <v>Y</v>
      </c>
      <c r="I3548" s="65" t="str">
        <f t="shared" si="119"/>
        <v>0.00</v>
      </c>
    </row>
    <row r="3549" spans="7:9">
      <c r="G3549" t="str">
        <f t="shared" si="118"/>
        <v>Y</v>
      </c>
      <c r="I3549" s="65" t="str">
        <f t="shared" si="119"/>
        <v>0.00</v>
      </c>
    </row>
    <row r="3550" spans="7:9">
      <c r="G3550" t="str">
        <f t="shared" si="118"/>
        <v>Y</v>
      </c>
      <c r="I3550" s="65" t="str">
        <f t="shared" si="119"/>
        <v>0.00</v>
      </c>
    </row>
    <row r="3551" spans="7:9">
      <c r="G3551" t="str">
        <f t="shared" si="118"/>
        <v>Y</v>
      </c>
      <c r="I3551" s="65" t="str">
        <f t="shared" si="119"/>
        <v>0.00</v>
      </c>
    </row>
    <row r="3552" spans="7:9">
      <c r="G3552" t="str">
        <f t="shared" si="118"/>
        <v>Y</v>
      </c>
      <c r="I3552" s="65" t="str">
        <f t="shared" si="119"/>
        <v>0.00</v>
      </c>
    </row>
    <row r="3553" spans="7:9">
      <c r="G3553" t="str">
        <f t="shared" si="118"/>
        <v>Y</v>
      </c>
      <c r="I3553" s="65" t="str">
        <f t="shared" si="119"/>
        <v>0.00</v>
      </c>
    </row>
    <row r="3554" spans="7:9">
      <c r="G3554" t="str">
        <f t="shared" si="118"/>
        <v>Y</v>
      </c>
      <c r="I3554" s="65" t="str">
        <f t="shared" si="119"/>
        <v>0.00</v>
      </c>
    </row>
    <row r="3555" spans="7:9">
      <c r="G3555" t="str">
        <f t="shared" si="118"/>
        <v>Y</v>
      </c>
      <c r="I3555" s="65" t="str">
        <f t="shared" si="119"/>
        <v>0.00</v>
      </c>
    </row>
    <row r="3556" spans="7:9">
      <c r="G3556" t="str">
        <f t="shared" si="118"/>
        <v>Y</v>
      </c>
      <c r="I3556" s="65" t="str">
        <f t="shared" si="119"/>
        <v>0.00</v>
      </c>
    </row>
    <row r="3557" spans="7:9">
      <c r="G3557" t="str">
        <f t="shared" si="118"/>
        <v>Y</v>
      </c>
      <c r="I3557" s="65" t="str">
        <f t="shared" si="119"/>
        <v>0.00</v>
      </c>
    </row>
    <row r="3558" spans="7:9">
      <c r="G3558" t="str">
        <f t="shared" si="118"/>
        <v>Y</v>
      </c>
      <c r="I3558" s="65" t="str">
        <f t="shared" si="119"/>
        <v>0.00</v>
      </c>
    </row>
    <row r="3559" spans="7:9">
      <c r="G3559" t="str">
        <f t="shared" si="118"/>
        <v>Y</v>
      </c>
      <c r="I3559" s="65" t="str">
        <f t="shared" si="119"/>
        <v>0.00</v>
      </c>
    </row>
    <row r="3560" spans="7:9">
      <c r="G3560" t="str">
        <f t="shared" si="118"/>
        <v>Y</v>
      </c>
      <c r="I3560" s="65" t="str">
        <f t="shared" si="119"/>
        <v>0.00</v>
      </c>
    </row>
    <row r="3561" spans="7:9">
      <c r="G3561" t="str">
        <f t="shared" si="118"/>
        <v>Y</v>
      </c>
      <c r="I3561" s="65" t="str">
        <f t="shared" si="119"/>
        <v>0.00</v>
      </c>
    </row>
    <row r="3562" spans="7:9">
      <c r="G3562" t="str">
        <f t="shared" si="118"/>
        <v>Y</v>
      </c>
      <c r="I3562" s="65" t="str">
        <f t="shared" si="119"/>
        <v>0.00</v>
      </c>
    </row>
    <row r="3563" spans="7:9">
      <c r="G3563" t="str">
        <f t="shared" si="118"/>
        <v>Y</v>
      </c>
      <c r="I3563" s="65" t="str">
        <f t="shared" si="119"/>
        <v>0.00</v>
      </c>
    </row>
    <row r="3564" spans="7:9">
      <c r="G3564" t="str">
        <f t="shared" si="118"/>
        <v>Y</v>
      </c>
      <c r="I3564" s="65" t="str">
        <f t="shared" si="119"/>
        <v>0.00</v>
      </c>
    </row>
    <row r="3565" spans="7:9">
      <c r="G3565" t="str">
        <f t="shared" si="118"/>
        <v>Y</v>
      </c>
      <c r="I3565" s="65" t="str">
        <f t="shared" si="119"/>
        <v>0.00</v>
      </c>
    </row>
    <row r="3566" spans="7:9">
      <c r="G3566" t="str">
        <f t="shared" si="118"/>
        <v>Y</v>
      </c>
      <c r="I3566" s="65" t="str">
        <f t="shared" si="119"/>
        <v>0.00</v>
      </c>
    </row>
    <row r="3567" spans="7:9">
      <c r="G3567" t="str">
        <f t="shared" si="118"/>
        <v>Y</v>
      </c>
      <c r="I3567" s="65" t="str">
        <f t="shared" si="119"/>
        <v>0.00</v>
      </c>
    </row>
    <row r="3568" spans="7:9">
      <c r="G3568" t="str">
        <f t="shared" si="118"/>
        <v>Y</v>
      </c>
      <c r="I3568" s="65" t="str">
        <f t="shared" si="119"/>
        <v>0.00</v>
      </c>
    </row>
    <row r="3569" spans="7:9">
      <c r="G3569" t="str">
        <f t="shared" si="118"/>
        <v>Y</v>
      </c>
      <c r="I3569" s="65" t="str">
        <f t="shared" si="119"/>
        <v>0.00</v>
      </c>
    </row>
    <row r="3570" spans="7:9">
      <c r="G3570" t="str">
        <f t="shared" si="118"/>
        <v>Y</v>
      </c>
      <c r="I3570" s="65" t="str">
        <f t="shared" si="119"/>
        <v>0.00</v>
      </c>
    </row>
    <row r="3571" spans="7:9">
      <c r="G3571" t="str">
        <f t="shared" si="118"/>
        <v>Y</v>
      </c>
      <c r="I3571" s="65" t="str">
        <f t="shared" si="119"/>
        <v>0.00</v>
      </c>
    </row>
    <row r="3572" spans="7:9">
      <c r="G3572" t="str">
        <f t="shared" si="118"/>
        <v>Y</v>
      </c>
      <c r="I3572" s="65" t="str">
        <f t="shared" si="119"/>
        <v>0.00</v>
      </c>
    </row>
    <row r="3573" spans="7:9">
      <c r="G3573" t="str">
        <f t="shared" si="118"/>
        <v>Y</v>
      </c>
      <c r="I3573" s="65" t="str">
        <f t="shared" si="119"/>
        <v>0.00</v>
      </c>
    </row>
    <row r="3574" spans="7:9">
      <c r="G3574" t="str">
        <f t="shared" si="118"/>
        <v>Y</v>
      </c>
      <c r="I3574" s="65" t="str">
        <f t="shared" si="119"/>
        <v>0.00</v>
      </c>
    </row>
    <row r="3575" spans="7:9">
      <c r="G3575" t="str">
        <f t="shared" si="118"/>
        <v>Y</v>
      </c>
      <c r="I3575" s="65" t="str">
        <f t="shared" si="119"/>
        <v>0.00</v>
      </c>
    </row>
    <row r="3576" spans="7:9">
      <c r="G3576" t="str">
        <f t="shared" si="118"/>
        <v>Y</v>
      </c>
      <c r="I3576" s="65" t="str">
        <f t="shared" si="119"/>
        <v>0.00</v>
      </c>
    </row>
    <row r="3577" spans="7:9">
      <c r="G3577" t="str">
        <f t="shared" si="118"/>
        <v>Y</v>
      </c>
      <c r="I3577" s="65" t="str">
        <f t="shared" si="119"/>
        <v>0.00</v>
      </c>
    </row>
    <row r="3578" spans="7:9">
      <c r="G3578" t="str">
        <f t="shared" si="118"/>
        <v>Y</v>
      </c>
      <c r="I3578" s="65" t="str">
        <f t="shared" si="119"/>
        <v>0.00</v>
      </c>
    </row>
    <row r="3579" spans="7:9">
      <c r="G3579" t="str">
        <f t="shared" si="118"/>
        <v>Y</v>
      </c>
      <c r="I3579" s="65" t="str">
        <f t="shared" si="119"/>
        <v>0.00</v>
      </c>
    </row>
    <row r="3580" spans="7:9">
      <c r="G3580" t="str">
        <f t="shared" si="118"/>
        <v>Y</v>
      </c>
      <c r="I3580" s="65" t="str">
        <f t="shared" si="119"/>
        <v>0.00</v>
      </c>
    </row>
    <row r="3581" spans="7:9">
      <c r="G3581" t="str">
        <f t="shared" si="118"/>
        <v>Y</v>
      </c>
      <c r="I3581" s="65" t="str">
        <f t="shared" si="119"/>
        <v>0.00</v>
      </c>
    </row>
    <row r="3582" spans="7:9">
      <c r="G3582" t="str">
        <f t="shared" si="118"/>
        <v>Y</v>
      </c>
      <c r="I3582" s="65" t="str">
        <f t="shared" si="119"/>
        <v>0.00</v>
      </c>
    </row>
    <row r="3583" spans="7:9">
      <c r="G3583" t="str">
        <f t="shared" si="118"/>
        <v>Y</v>
      </c>
      <c r="I3583" s="65" t="str">
        <f t="shared" si="119"/>
        <v>0.00</v>
      </c>
    </row>
    <row r="3584" spans="7:9">
      <c r="G3584" t="str">
        <f t="shared" si="118"/>
        <v>Y</v>
      </c>
      <c r="I3584" s="65" t="str">
        <f t="shared" si="119"/>
        <v>0.00</v>
      </c>
    </row>
    <row r="3585" spans="7:9">
      <c r="G3585" t="str">
        <f t="shared" si="118"/>
        <v>Y</v>
      </c>
      <c r="I3585" s="65" t="str">
        <f t="shared" si="119"/>
        <v>0.00</v>
      </c>
    </row>
    <row r="3586" spans="7:9">
      <c r="G3586" t="str">
        <f t="shared" si="118"/>
        <v>Y</v>
      </c>
      <c r="I3586" s="65" t="str">
        <f t="shared" si="119"/>
        <v>0.00</v>
      </c>
    </row>
    <row r="3587" spans="7:9">
      <c r="G3587" t="str">
        <f t="shared" si="118"/>
        <v>Y</v>
      </c>
      <c r="I3587" s="65" t="str">
        <f t="shared" si="119"/>
        <v>0.00</v>
      </c>
    </row>
    <row r="3588" spans="7:9">
      <c r="G3588" t="str">
        <f t="shared" si="118"/>
        <v>Y</v>
      </c>
      <c r="I3588" s="65" t="str">
        <f t="shared" si="119"/>
        <v>0.00</v>
      </c>
    </row>
    <row r="3589" spans="7:9">
      <c r="G3589" t="str">
        <f t="shared" si="118"/>
        <v>Y</v>
      </c>
      <c r="I3589" s="65" t="str">
        <f t="shared" si="119"/>
        <v>0.00</v>
      </c>
    </row>
    <row r="3590" spans="7:9">
      <c r="G3590" t="str">
        <f t="shared" si="118"/>
        <v>Y</v>
      </c>
      <c r="I3590" s="65" t="str">
        <f t="shared" si="119"/>
        <v>0.00</v>
      </c>
    </row>
    <row r="3591" spans="7:9">
      <c r="G3591" t="str">
        <f t="shared" si="118"/>
        <v>Y</v>
      </c>
      <c r="I3591" s="65" t="str">
        <f t="shared" si="119"/>
        <v>0.00</v>
      </c>
    </row>
    <row r="3592" spans="7:9">
      <c r="G3592" t="str">
        <f t="shared" si="118"/>
        <v>Y</v>
      </c>
      <c r="I3592" s="65" t="str">
        <f t="shared" si="119"/>
        <v>0.00</v>
      </c>
    </row>
    <row r="3593" spans="7:9">
      <c r="G3593" t="str">
        <f t="shared" si="118"/>
        <v>Y</v>
      </c>
      <c r="I3593" s="65" t="str">
        <f t="shared" si="119"/>
        <v>0.00</v>
      </c>
    </row>
    <row r="3594" spans="7:9">
      <c r="G3594" t="str">
        <f t="shared" si="118"/>
        <v>Y</v>
      </c>
      <c r="I3594" s="65" t="str">
        <f t="shared" si="119"/>
        <v>0.00</v>
      </c>
    </row>
    <row r="3595" spans="7:9">
      <c r="G3595" t="str">
        <f t="shared" si="118"/>
        <v>Y</v>
      </c>
      <c r="I3595" s="65" t="str">
        <f t="shared" si="119"/>
        <v>0.00</v>
      </c>
    </row>
    <row r="3596" spans="7:9">
      <c r="G3596" t="str">
        <f t="shared" si="118"/>
        <v>Y</v>
      </c>
      <c r="I3596" s="65" t="str">
        <f t="shared" si="119"/>
        <v>0.00</v>
      </c>
    </row>
    <row r="3597" spans="7:9">
      <c r="G3597" t="str">
        <f t="shared" si="118"/>
        <v>Y</v>
      </c>
      <c r="I3597" s="65" t="str">
        <f t="shared" si="119"/>
        <v>0.00</v>
      </c>
    </row>
    <row r="3598" spans="7:9">
      <c r="G3598" t="str">
        <f t="shared" si="118"/>
        <v>Y</v>
      </c>
      <c r="I3598" s="65" t="str">
        <f t="shared" si="119"/>
        <v>0.00</v>
      </c>
    </row>
    <row r="3599" spans="7:9">
      <c r="G3599" t="str">
        <f t="shared" si="118"/>
        <v>Y</v>
      </c>
      <c r="I3599" s="65" t="str">
        <f t="shared" si="119"/>
        <v>0.00</v>
      </c>
    </row>
    <row r="3600" spans="7:9">
      <c r="G3600" t="str">
        <f t="shared" si="118"/>
        <v>Y</v>
      </c>
      <c r="I3600" s="65" t="str">
        <f t="shared" si="119"/>
        <v>0.00</v>
      </c>
    </row>
    <row r="3601" spans="7:9">
      <c r="G3601" t="str">
        <f t="shared" si="118"/>
        <v>Y</v>
      </c>
      <c r="I3601" s="65" t="str">
        <f t="shared" si="119"/>
        <v>0.00</v>
      </c>
    </row>
    <row r="3602" spans="7:9">
      <c r="G3602" t="str">
        <f t="shared" si="118"/>
        <v>Y</v>
      </c>
      <c r="I3602" s="65" t="str">
        <f t="shared" si="119"/>
        <v>0.00</v>
      </c>
    </row>
    <row r="3603" spans="7:9">
      <c r="G3603" t="str">
        <f t="shared" si="118"/>
        <v>Y</v>
      </c>
      <c r="I3603" s="65" t="str">
        <f t="shared" si="119"/>
        <v>0.00</v>
      </c>
    </row>
    <row r="3604" spans="7:9">
      <c r="G3604" t="str">
        <f t="shared" si="118"/>
        <v>Y</v>
      </c>
      <c r="I3604" s="65" t="str">
        <f t="shared" si="119"/>
        <v>0.00</v>
      </c>
    </row>
    <row r="3605" spans="7:9">
      <c r="G3605" t="str">
        <f t="shared" ref="G3605:G3668" si="120">IF(A3618=E3607,"Y","")</f>
        <v>Y</v>
      </c>
      <c r="I3605" s="65" t="str">
        <f t="shared" ref="I3605:I3668" si="121">IF(G3605="Y","0.00",B3618)</f>
        <v>0.00</v>
      </c>
    </row>
    <row r="3606" spans="7:9">
      <c r="G3606" t="str">
        <f t="shared" si="120"/>
        <v>Y</v>
      </c>
      <c r="I3606" s="65" t="str">
        <f t="shared" si="121"/>
        <v>0.00</v>
      </c>
    </row>
    <row r="3607" spans="7:9">
      <c r="G3607" t="str">
        <f t="shared" si="120"/>
        <v>Y</v>
      </c>
      <c r="I3607" s="65" t="str">
        <f t="shared" si="121"/>
        <v>0.00</v>
      </c>
    </row>
    <row r="3608" spans="7:9">
      <c r="G3608" t="str">
        <f t="shared" si="120"/>
        <v>Y</v>
      </c>
      <c r="I3608" s="65" t="str">
        <f t="shared" si="121"/>
        <v>0.00</v>
      </c>
    </row>
    <row r="3609" spans="7:9">
      <c r="G3609" t="str">
        <f t="shared" si="120"/>
        <v>Y</v>
      </c>
      <c r="I3609" s="65" t="str">
        <f t="shared" si="121"/>
        <v>0.00</v>
      </c>
    </row>
    <row r="3610" spans="7:9">
      <c r="G3610" t="str">
        <f t="shared" si="120"/>
        <v>Y</v>
      </c>
      <c r="I3610" s="65" t="str">
        <f t="shared" si="121"/>
        <v>0.00</v>
      </c>
    </row>
    <row r="3611" spans="7:9">
      <c r="G3611" t="str">
        <f t="shared" si="120"/>
        <v>Y</v>
      </c>
      <c r="I3611" s="65" t="str">
        <f t="shared" si="121"/>
        <v>0.00</v>
      </c>
    </row>
    <row r="3612" spans="7:9">
      <c r="G3612" t="str">
        <f t="shared" si="120"/>
        <v>Y</v>
      </c>
      <c r="I3612" s="65" t="str">
        <f t="shared" si="121"/>
        <v>0.00</v>
      </c>
    </row>
    <row r="3613" spans="7:9">
      <c r="G3613" t="str">
        <f t="shared" si="120"/>
        <v>Y</v>
      </c>
      <c r="I3613" s="65" t="str">
        <f t="shared" si="121"/>
        <v>0.00</v>
      </c>
    </row>
    <row r="3614" spans="7:9">
      <c r="G3614" t="str">
        <f t="shared" si="120"/>
        <v>Y</v>
      </c>
      <c r="I3614" s="65" t="str">
        <f t="shared" si="121"/>
        <v>0.00</v>
      </c>
    </row>
    <row r="3615" spans="7:9">
      <c r="G3615" t="str">
        <f t="shared" si="120"/>
        <v>Y</v>
      </c>
      <c r="I3615" s="65" t="str">
        <f t="shared" si="121"/>
        <v>0.00</v>
      </c>
    </row>
    <row r="3616" spans="7:9">
      <c r="G3616" t="str">
        <f t="shared" si="120"/>
        <v>Y</v>
      </c>
      <c r="I3616" s="65" t="str">
        <f t="shared" si="121"/>
        <v>0.00</v>
      </c>
    </row>
    <row r="3617" spans="7:9">
      <c r="G3617" t="str">
        <f t="shared" si="120"/>
        <v>Y</v>
      </c>
      <c r="I3617" s="65" t="str">
        <f t="shared" si="121"/>
        <v>0.00</v>
      </c>
    </row>
    <row r="3618" spans="7:9">
      <c r="G3618" t="str">
        <f t="shared" si="120"/>
        <v>Y</v>
      </c>
      <c r="I3618" s="65" t="str">
        <f t="shared" si="121"/>
        <v>0.00</v>
      </c>
    </row>
    <row r="3619" spans="7:9">
      <c r="G3619" t="str">
        <f t="shared" si="120"/>
        <v>Y</v>
      </c>
      <c r="I3619" s="65" t="str">
        <f t="shared" si="121"/>
        <v>0.00</v>
      </c>
    </row>
    <row r="3620" spans="7:9">
      <c r="G3620" t="str">
        <f t="shared" si="120"/>
        <v>Y</v>
      </c>
      <c r="I3620" s="65" t="str">
        <f t="shared" si="121"/>
        <v>0.00</v>
      </c>
    </row>
    <row r="3621" spans="7:9">
      <c r="G3621" t="str">
        <f t="shared" si="120"/>
        <v>Y</v>
      </c>
      <c r="I3621" s="65" t="str">
        <f t="shared" si="121"/>
        <v>0.00</v>
      </c>
    </row>
    <row r="3622" spans="7:9">
      <c r="G3622" t="str">
        <f t="shared" si="120"/>
        <v>Y</v>
      </c>
      <c r="I3622" s="65" t="str">
        <f t="shared" si="121"/>
        <v>0.00</v>
      </c>
    </row>
    <row r="3623" spans="7:9">
      <c r="G3623" t="str">
        <f t="shared" si="120"/>
        <v>Y</v>
      </c>
      <c r="I3623" s="65" t="str">
        <f t="shared" si="121"/>
        <v>0.00</v>
      </c>
    </row>
    <row r="3624" spans="7:9">
      <c r="G3624" t="str">
        <f t="shared" si="120"/>
        <v>Y</v>
      </c>
      <c r="I3624" s="65" t="str">
        <f t="shared" si="121"/>
        <v>0.00</v>
      </c>
    </row>
    <row r="3625" spans="7:9">
      <c r="G3625" t="str">
        <f t="shared" si="120"/>
        <v>Y</v>
      </c>
      <c r="I3625" s="65" t="str">
        <f t="shared" si="121"/>
        <v>0.00</v>
      </c>
    </row>
    <row r="3626" spans="7:9">
      <c r="G3626" t="str">
        <f t="shared" si="120"/>
        <v>Y</v>
      </c>
      <c r="I3626" s="65" t="str">
        <f t="shared" si="121"/>
        <v>0.00</v>
      </c>
    </row>
    <row r="3627" spans="7:9">
      <c r="G3627" t="str">
        <f t="shared" si="120"/>
        <v>Y</v>
      </c>
      <c r="I3627" s="65" t="str">
        <f t="shared" si="121"/>
        <v>0.00</v>
      </c>
    </row>
    <row r="3628" spans="7:9">
      <c r="G3628" t="str">
        <f t="shared" si="120"/>
        <v>Y</v>
      </c>
      <c r="I3628" s="65" t="str">
        <f t="shared" si="121"/>
        <v>0.00</v>
      </c>
    </row>
    <row r="3629" spans="7:9">
      <c r="G3629" t="str">
        <f t="shared" si="120"/>
        <v>Y</v>
      </c>
      <c r="I3629" s="65" t="str">
        <f t="shared" si="121"/>
        <v>0.00</v>
      </c>
    </row>
    <row r="3630" spans="7:9">
      <c r="G3630" t="str">
        <f t="shared" si="120"/>
        <v>Y</v>
      </c>
      <c r="I3630" s="65" t="str">
        <f t="shared" si="121"/>
        <v>0.00</v>
      </c>
    </row>
    <row r="3631" spans="7:9">
      <c r="G3631" t="str">
        <f t="shared" si="120"/>
        <v>Y</v>
      </c>
      <c r="I3631" s="65" t="str">
        <f t="shared" si="121"/>
        <v>0.00</v>
      </c>
    </row>
    <row r="3632" spans="7:9">
      <c r="G3632" t="str">
        <f t="shared" si="120"/>
        <v>Y</v>
      </c>
      <c r="I3632" s="65" t="str">
        <f t="shared" si="121"/>
        <v>0.00</v>
      </c>
    </row>
    <row r="3633" spans="7:9">
      <c r="G3633" t="str">
        <f t="shared" si="120"/>
        <v>Y</v>
      </c>
      <c r="I3633" s="65" t="str">
        <f t="shared" si="121"/>
        <v>0.00</v>
      </c>
    </row>
    <row r="3634" spans="7:9">
      <c r="G3634" t="str">
        <f t="shared" si="120"/>
        <v>Y</v>
      </c>
      <c r="I3634" s="65" t="str">
        <f t="shared" si="121"/>
        <v>0.00</v>
      </c>
    </row>
    <row r="3635" spans="7:9">
      <c r="G3635" t="str">
        <f t="shared" si="120"/>
        <v>Y</v>
      </c>
      <c r="I3635" s="65" t="str">
        <f t="shared" si="121"/>
        <v>0.00</v>
      </c>
    </row>
    <row r="3636" spans="7:9">
      <c r="G3636" t="str">
        <f t="shared" si="120"/>
        <v>Y</v>
      </c>
      <c r="I3636" s="65" t="str">
        <f t="shared" si="121"/>
        <v>0.00</v>
      </c>
    </row>
    <row r="3637" spans="7:9">
      <c r="G3637" t="str">
        <f t="shared" si="120"/>
        <v>Y</v>
      </c>
      <c r="I3637" s="65" t="str">
        <f t="shared" si="121"/>
        <v>0.00</v>
      </c>
    </row>
    <row r="3638" spans="7:9">
      <c r="G3638" t="str">
        <f t="shared" si="120"/>
        <v>Y</v>
      </c>
      <c r="I3638" s="65" t="str">
        <f t="shared" si="121"/>
        <v>0.00</v>
      </c>
    </row>
    <row r="3639" spans="7:9">
      <c r="G3639" t="str">
        <f t="shared" si="120"/>
        <v>Y</v>
      </c>
      <c r="I3639" s="65" t="str">
        <f t="shared" si="121"/>
        <v>0.00</v>
      </c>
    </row>
    <row r="3640" spans="7:9">
      <c r="G3640" t="str">
        <f t="shared" si="120"/>
        <v>Y</v>
      </c>
      <c r="I3640" s="65" t="str">
        <f t="shared" si="121"/>
        <v>0.00</v>
      </c>
    </row>
    <row r="3641" spans="7:9">
      <c r="G3641" t="str">
        <f t="shared" si="120"/>
        <v>Y</v>
      </c>
      <c r="I3641" s="65" t="str">
        <f t="shared" si="121"/>
        <v>0.00</v>
      </c>
    </row>
    <row r="3642" spans="7:9">
      <c r="G3642" t="str">
        <f t="shared" si="120"/>
        <v>Y</v>
      </c>
      <c r="I3642" s="65" t="str">
        <f t="shared" si="121"/>
        <v>0.00</v>
      </c>
    </row>
    <row r="3643" spans="7:9">
      <c r="G3643" t="str">
        <f t="shared" si="120"/>
        <v>Y</v>
      </c>
      <c r="I3643" s="65" t="str">
        <f t="shared" si="121"/>
        <v>0.00</v>
      </c>
    </row>
    <row r="3644" spans="7:9">
      <c r="G3644" t="str">
        <f t="shared" si="120"/>
        <v>Y</v>
      </c>
      <c r="I3644" s="65" t="str">
        <f t="shared" si="121"/>
        <v>0.00</v>
      </c>
    </row>
    <row r="3645" spans="7:9">
      <c r="G3645" t="str">
        <f t="shared" si="120"/>
        <v>Y</v>
      </c>
      <c r="I3645" s="65" t="str">
        <f t="shared" si="121"/>
        <v>0.00</v>
      </c>
    </row>
    <row r="3646" spans="7:9">
      <c r="G3646" t="str">
        <f t="shared" si="120"/>
        <v>Y</v>
      </c>
      <c r="I3646" s="65" t="str">
        <f t="shared" si="121"/>
        <v>0.00</v>
      </c>
    </row>
    <row r="3647" spans="7:9">
      <c r="G3647" t="str">
        <f t="shared" si="120"/>
        <v>Y</v>
      </c>
      <c r="I3647" s="65" t="str">
        <f t="shared" si="121"/>
        <v>0.00</v>
      </c>
    </row>
    <row r="3648" spans="7:9">
      <c r="G3648" t="str">
        <f t="shared" si="120"/>
        <v>Y</v>
      </c>
      <c r="I3648" s="65" t="str">
        <f t="shared" si="121"/>
        <v>0.00</v>
      </c>
    </row>
    <row r="3649" spans="7:9">
      <c r="G3649" t="str">
        <f t="shared" si="120"/>
        <v>Y</v>
      </c>
      <c r="I3649" s="65" t="str">
        <f t="shared" si="121"/>
        <v>0.00</v>
      </c>
    </row>
    <row r="3650" spans="7:9">
      <c r="G3650" t="str">
        <f t="shared" si="120"/>
        <v>Y</v>
      </c>
      <c r="I3650" s="65" t="str">
        <f t="shared" si="121"/>
        <v>0.00</v>
      </c>
    </row>
    <row r="3651" spans="7:9">
      <c r="G3651" t="str">
        <f t="shared" si="120"/>
        <v>Y</v>
      </c>
      <c r="I3651" s="65" t="str">
        <f t="shared" si="121"/>
        <v>0.00</v>
      </c>
    </row>
    <row r="3652" spans="7:9">
      <c r="G3652" t="str">
        <f t="shared" si="120"/>
        <v>Y</v>
      </c>
      <c r="I3652" s="65" t="str">
        <f t="shared" si="121"/>
        <v>0.00</v>
      </c>
    </row>
    <row r="3653" spans="7:9">
      <c r="G3653" t="str">
        <f t="shared" si="120"/>
        <v>Y</v>
      </c>
      <c r="I3653" s="65" t="str">
        <f t="shared" si="121"/>
        <v>0.00</v>
      </c>
    </row>
    <row r="3654" spans="7:9">
      <c r="G3654" t="str">
        <f t="shared" si="120"/>
        <v>Y</v>
      </c>
      <c r="I3654" s="65" t="str">
        <f t="shared" si="121"/>
        <v>0.00</v>
      </c>
    </row>
    <row r="3655" spans="7:9">
      <c r="G3655" t="str">
        <f t="shared" si="120"/>
        <v>Y</v>
      </c>
      <c r="I3655" s="65" t="str">
        <f t="shared" si="121"/>
        <v>0.00</v>
      </c>
    </row>
    <row r="3656" spans="7:9">
      <c r="G3656" t="str">
        <f t="shared" si="120"/>
        <v>Y</v>
      </c>
      <c r="I3656" s="65" t="str">
        <f t="shared" si="121"/>
        <v>0.00</v>
      </c>
    </row>
    <row r="3657" spans="7:9">
      <c r="G3657" t="str">
        <f t="shared" si="120"/>
        <v>Y</v>
      </c>
      <c r="I3657" s="65" t="str">
        <f t="shared" si="121"/>
        <v>0.00</v>
      </c>
    </row>
    <row r="3658" spans="7:9">
      <c r="G3658" t="str">
        <f t="shared" si="120"/>
        <v>Y</v>
      </c>
      <c r="I3658" s="65" t="str">
        <f t="shared" si="121"/>
        <v>0.00</v>
      </c>
    </row>
    <row r="3659" spans="7:9">
      <c r="G3659" t="str">
        <f t="shared" si="120"/>
        <v>Y</v>
      </c>
      <c r="I3659" s="65" t="str">
        <f t="shared" si="121"/>
        <v>0.00</v>
      </c>
    </row>
    <row r="3660" spans="7:9">
      <c r="G3660" t="str">
        <f t="shared" si="120"/>
        <v>Y</v>
      </c>
      <c r="I3660" s="65" t="str">
        <f t="shared" si="121"/>
        <v>0.00</v>
      </c>
    </row>
    <row r="3661" spans="7:9">
      <c r="G3661" t="str">
        <f t="shared" si="120"/>
        <v>Y</v>
      </c>
      <c r="I3661" s="65" t="str">
        <f t="shared" si="121"/>
        <v>0.00</v>
      </c>
    </row>
    <row r="3662" spans="7:9">
      <c r="G3662" t="str">
        <f t="shared" si="120"/>
        <v>Y</v>
      </c>
      <c r="I3662" s="65" t="str">
        <f t="shared" si="121"/>
        <v>0.00</v>
      </c>
    </row>
    <row r="3663" spans="7:9">
      <c r="G3663" t="str">
        <f t="shared" si="120"/>
        <v>Y</v>
      </c>
      <c r="I3663" s="65" t="str">
        <f t="shared" si="121"/>
        <v>0.00</v>
      </c>
    </row>
    <row r="3664" spans="7:9">
      <c r="G3664" t="str">
        <f t="shared" si="120"/>
        <v>Y</v>
      </c>
      <c r="I3664" s="65" t="str">
        <f t="shared" si="121"/>
        <v>0.00</v>
      </c>
    </row>
    <row r="3665" spans="7:9">
      <c r="G3665" t="str">
        <f t="shared" si="120"/>
        <v>Y</v>
      </c>
      <c r="I3665" s="65" t="str">
        <f t="shared" si="121"/>
        <v>0.00</v>
      </c>
    </row>
    <row r="3666" spans="7:9">
      <c r="G3666" t="str">
        <f t="shared" si="120"/>
        <v>Y</v>
      </c>
      <c r="I3666" s="65" t="str">
        <f t="shared" si="121"/>
        <v>0.00</v>
      </c>
    </row>
    <row r="3667" spans="7:9">
      <c r="G3667" t="str">
        <f t="shared" si="120"/>
        <v>Y</v>
      </c>
      <c r="I3667" s="65" t="str">
        <f t="shared" si="121"/>
        <v>0.00</v>
      </c>
    </row>
    <row r="3668" spans="7:9">
      <c r="G3668" t="str">
        <f t="shared" si="120"/>
        <v>Y</v>
      </c>
      <c r="I3668" s="65" t="str">
        <f t="shared" si="121"/>
        <v>0.00</v>
      </c>
    </row>
    <row r="3669" spans="7:9">
      <c r="G3669" t="str">
        <f t="shared" ref="G3669:G3732" si="122">IF(A3682=E3671,"Y","")</f>
        <v>Y</v>
      </c>
      <c r="I3669" s="65" t="str">
        <f t="shared" ref="I3669:I3732" si="123">IF(G3669="Y","0.00",B3682)</f>
        <v>0.00</v>
      </c>
    </row>
    <row r="3670" spans="7:9">
      <c r="G3670" t="str">
        <f t="shared" si="122"/>
        <v>Y</v>
      </c>
      <c r="I3670" s="65" t="str">
        <f t="shared" si="123"/>
        <v>0.00</v>
      </c>
    </row>
    <row r="3671" spans="7:9">
      <c r="G3671" t="str">
        <f t="shared" si="122"/>
        <v>Y</v>
      </c>
      <c r="I3671" s="65" t="str">
        <f t="shared" si="123"/>
        <v>0.00</v>
      </c>
    </row>
    <row r="3672" spans="7:9">
      <c r="G3672" t="str">
        <f t="shared" si="122"/>
        <v>Y</v>
      </c>
      <c r="I3672" s="65" t="str">
        <f t="shared" si="123"/>
        <v>0.00</v>
      </c>
    </row>
    <row r="3673" spans="7:9">
      <c r="G3673" t="str">
        <f t="shared" si="122"/>
        <v>Y</v>
      </c>
      <c r="I3673" s="65" t="str">
        <f t="shared" si="123"/>
        <v>0.00</v>
      </c>
    </row>
    <row r="3674" spans="7:9">
      <c r="G3674" t="str">
        <f t="shared" si="122"/>
        <v>Y</v>
      </c>
      <c r="I3674" s="65" t="str">
        <f t="shared" si="123"/>
        <v>0.00</v>
      </c>
    </row>
    <row r="3675" spans="7:9">
      <c r="G3675" t="str">
        <f t="shared" si="122"/>
        <v>Y</v>
      </c>
      <c r="I3675" s="65" t="str">
        <f t="shared" si="123"/>
        <v>0.00</v>
      </c>
    </row>
    <row r="3676" spans="7:9">
      <c r="G3676" t="str">
        <f t="shared" si="122"/>
        <v>Y</v>
      </c>
      <c r="I3676" s="65" t="str">
        <f t="shared" si="123"/>
        <v>0.00</v>
      </c>
    </row>
    <row r="3677" spans="7:9">
      <c r="G3677" t="str">
        <f t="shared" si="122"/>
        <v>Y</v>
      </c>
      <c r="I3677" s="65" t="str">
        <f t="shared" si="123"/>
        <v>0.00</v>
      </c>
    </row>
    <row r="3678" spans="7:9">
      <c r="G3678" t="str">
        <f t="shared" si="122"/>
        <v>Y</v>
      </c>
      <c r="I3678" s="65" t="str">
        <f t="shared" si="123"/>
        <v>0.00</v>
      </c>
    </row>
    <row r="3679" spans="7:9">
      <c r="G3679" t="str">
        <f t="shared" si="122"/>
        <v>Y</v>
      </c>
      <c r="I3679" s="65" t="str">
        <f t="shared" si="123"/>
        <v>0.00</v>
      </c>
    </row>
    <row r="3680" spans="7:9">
      <c r="G3680" t="str">
        <f t="shared" si="122"/>
        <v>Y</v>
      </c>
      <c r="I3680" s="65" t="str">
        <f t="shared" si="123"/>
        <v>0.00</v>
      </c>
    </row>
    <row r="3681" spans="7:9">
      <c r="G3681" t="str">
        <f t="shared" si="122"/>
        <v>Y</v>
      </c>
      <c r="I3681" s="65" t="str">
        <f t="shared" si="123"/>
        <v>0.00</v>
      </c>
    </row>
    <row r="3682" spans="7:9">
      <c r="G3682" t="str">
        <f t="shared" si="122"/>
        <v>Y</v>
      </c>
      <c r="I3682" s="65" t="str">
        <f t="shared" si="123"/>
        <v>0.00</v>
      </c>
    </row>
    <row r="3683" spans="7:9">
      <c r="G3683" t="str">
        <f t="shared" si="122"/>
        <v>Y</v>
      </c>
      <c r="I3683" s="65" t="str">
        <f t="shared" si="123"/>
        <v>0.00</v>
      </c>
    </row>
    <row r="3684" spans="7:9">
      <c r="G3684" t="str">
        <f t="shared" si="122"/>
        <v>Y</v>
      </c>
      <c r="I3684" s="65" t="str">
        <f t="shared" si="123"/>
        <v>0.00</v>
      </c>
    </row>
    <row r="3685" spans="7:9">
      <c r="G3685" t="str">
        <f t="shared" si="122"/>
        <v>Y</v>
      </c>
      <c r="I3685" s="65" t="str">
        <f t="shared" si="123"/>
        <v>0.00</v>
      </c>
    </row>
    <row r="3686" spans="7:9">
      <c r="G3686" t="str">
        <f t="shared" si="122"/>
        <v>Y</v>
      </c>
      <c r="I3686" s="65" t="str">
        <f t="shared" si="123"/>
        <v>0.00</v>
      </c>
    </row>
    <row r="3687" spans="7:9">
      <c r="G3687" t="str">
        <f t="shared" si="122"/>
        <v>Y</v>
      </c>
      <c r="I3687" s="65" t="str">
        <f t="shared" si="123"/>
        <v>0.00</v>
      </c>
    </row>
    <row r="3688" spans="7:9">
      <c r="G3688" t="str">
        <f t="shared" si="122"/>
        <v>Y</v>
      </c>
      <c r="I3688" s="65" t="str">
        <f t="shared" si="123"/>
        <v>0.00</v>
      </c>
    </row>
    <row r="3689" spans="7:9">
      <c r="G3689" t="str">
        <f t="shared" si="122"/>
        <v>Y</v>
      </c>
      <c r="I3689" s="65" t="str">
        <f t="shared" si="123"/>
        <v>0.00</v>
      </c>
    </row>
    <row r="3690" spans="7:9">
      <c r="G3690" t="str">
        <f t="shared" si="122"/>
        <v>Y</v>
      </c>
      <c r="I3690" s="65" t="str">
        <f t="shared" si="123"/>
        <v>0.00</v>
      </c>
    </row>
    <row r="3691" spans="7:9">
      <c r="G3691" t="str">
        <f t="shared" si="122"/>
        <v>Y</v>
      </c>
      <c r="I3691" s="65" t="str">
        <f t="shared" si="123"/>
        <v>0.00</v>
      </c>
    </row>
    <row r="3692" spans="7:9">
      <c r="G3692" t="str">
        <f t="shared" si="122"/>
        <v>Y</v>
      </c>
      <c r="I3692" s="65" t="str">
        <f t="shared" si="123"/>
        <v>0.00</v>
      </c>
    </row>
    <row r="3693" spans="7:9">
      <c r="G3693" t="str">
        <f t="shared" si="122"/>
        <v>Y</v>
      </c>
      <c r="I3693" s="65" t="str">
        <f t="shared" si="123"/>
        <v>0.00</v>
      </c>
    </row>
    <row r="3694" spans="7:9">
      <c r="G3694" t="str">
        <f t="shared" si="122"/>
        <v>Y</v>
      </c>
      <c r="I3694" s="65" t="str">
        <f t="shared" si="123"/>
        <v>0.00</v>
      </c>
    </row>
    <row r="3695" spans="7:9">
      <c r="G3695" t="str">
        <f t="shared" si="122"/>
        <v>Y</v>
      </c>
      <c r="I3695" s="65" t="str">
        <f t="shared" si="123"/>
        <v>0.00</v>
      </c>
    </row>
    <row r="3696" spans="7:9">
      <c r="G3696" t="str">
        <f t="shared" si="122"/>
        <v>Y</v>
      </c>
      <c r="I3696" s="65" t="str">
        <f t="shared" si="123"/>
        <v>0.00</v>
      </c>
    </row>
    <row r="3697" spans="7:9">
      <c r="G3697" t="str">
        <f t="shared" si="122"/>
        <v>Y</v>
      </c>
      <c r="I3697" s="65" t="str">
        <f t="shared" si="123"/>
        <v>0.00</v>
      </c>
    </row>
    <row r="3698" spans="7:9">
      <c r="G3698" t="str">
        <f t="shared" si="122"/>
        <v>Y</v>
      </c>
      <c r="I3698" s="65" t="str">
        <f t="shared" si="123"/>
        <v>0.00</v>
      </c>
    </row>
    <row r="3699" spans="7:9">
      <c r="G3699" t="str">
        <f t="shared" si="122"/>
        <v>Y</v>
      </c>
      <c r="I3699" s="65" t="str">
        <f t="shared" si="123"/>
        <v>0.00</v>
      </c>
    </row>
    <row r="3700" spans="7:9">
      <c r="G3700" t="str">
        <f t="shared" si="122"/>
        <v>Y</v>
      </c>
      <c r="I3700" s="65" t="str">
        <f t="shared" si="123"/>
        <v>0.00</v>
      </c>
    </row>
    <row r="3701" spans="7:9">
      <c r="G3701" t="str">
        <f t="shared" si="122"/>
        <v>Y</v>
      </c>
      <c r="I3701" s="65" t="str">
        <f t="shared" si="123"/>
        <v>0.00</v>
      </c>
    </row>
    <row r="3702" spans="7:9">
      <c r="G3702" t="str">
        <f t="shared" si="122"/>
        <v>Y</v>
      </c>
      <c r="I3702" s="65" t="str">
        <f t="shared" si="123"/>
        <v>0.00</v>
      </c>
    </row>
    <row r="3703" spans="7:9">
      <c r="G3703" t="str">
        <f t="shared" si="122"/>
        <v>Y</v>
      </c>
      <c r="I3703" s="65" t="str">
        <f t="shared" si="123"/>
        <v>0.00</v>
      </c>
    </row>
    <row r="3704" spans="7:9">
      <c r="G3704" t="str">
        <f t="shared" si="122"/>
        <v>Y</v>
      </c>
      <c r="I3704" s="65" t="str">
        <f t="shared" si="123"/>
        <v>0.00</v>
      </c>
    </row>
    <row r="3705" spans="7:9">
      <c r="G3705" t="str">
        <f t="shared" si="122"/>
        <v>Y</v>
      </c>
      <c r="I3705" s="65" t="str">
        <f t="shared" si="123"/>
        <v>0.00</v>
      </c>
    </row>
    <row r="3706" spans="7:9">
      <c r="G3706" t="str">
        <f t="shared" si="122"/>
        <v>Y</v>
      </c>
      <c r="I3706" s="65" t="str">
        <f t="shared" si="123"/>
        <v>0.00</v>
      </c>
    </row>
    <row r="3707" spans="7:9">
      <c r="G3707" t="str">
        <f t="shared" si="122"/>
        <v>Y</v>
      </c>
      <c r="I3707" s="65" t="str">
        <f t="shared" si="123"/>
        <v>0.00</v>
      </c>
    </row>
    <row r="3708" spans="7:9">
      <c r="G3708" t="str">
        <f t="shared" si="122"/>
        <v>Y</v>
      </c>
      <c r="I3708" s="65" t="str">
        <f t="shared" si="123"/>
        <v>0.00</v>
      </c>
    </row>
    <row r="3709" spans="7:9">
      <c r="G3709" t="str">
        <f t="shared" si="122"/>
        <v>Y</v>
      </c>
      <c r="I3709" s="65" t="str">
        <f t="shared" si="123"/>
        <v>0.00</v>
      </c>
    </row>
    <row r="3710" spans="7:9">
      <c r="G3710" t="str">
        <f t="shared" si="122"/>
        <v>Y</v>
      </c>
      <c r="I3710" s="65" t="str">
        <f t="shared" si="123"/>
        <v>0.00</v>
      </c>
    </row>
    <row r="3711" spans="7:9">
      <c r="G3711" t="str">
        <f t="shared" si="122"/>
        <v>Y</v>
      </c>
      <c r="I3711" s="65" t="str">
        <f t="shared" si="123"/>
        <v>0.00</v>
      </c>
    </row>
    <row r="3712" spans="7:9">
      <c r="G3712" t="str">
        <f t="shared" si="122"/>
        <v>Y</v>
      </c>
      <c r="I3712" s="65" t="str">
        <f t="shared" si="123"/>
        <v>0.00</v>
      </c>
    </row>
    <row r="3713" spans="7:9">
      <c r="G3713" t="str">
        <f t="shared" si="122"/>
        <v>Y</v>
      </c>
      <c r="I3713" s="65" t="str">
        <f t="shared" si="123"/>
        <v>0.00</v>
      </c>
    </row>
    <row r="3714" spans="7:9">
      <c r="G3714" t="str">
        <f t="shared" si="122"/>
        <v>Y</v>
      </c>
      <c r="I3714" s="65" t="str">
        <f t="shared" si="123"/>
        <v>0.00</v>
      </c>
    </row>
    <row r="3715" spans="7:9">
      <c r="G3715" t="str">
        <f t="shared" si="122"/>
        <v>Y</v>
      </c>
      <c r="I3715" s="65" t="str">
        <f t="shared" si="123"/>
        <v>0.00</v>
      </c>
    </row>
    <row r="3716" spans="7:9">
      <c r="G3716" t="str">
        <f t="shared" si="122"/>
        <v>Y</v>
      </c>
      <c r="I3716" s="65" t="str">
        <f t="shared" si="123"/>
        <v>0.00</v>
      </c>
    </row>
    <row r="3717" spans="7:9">
      <c r="G3717" t="str">
        <f t="shared" si="122"/>
        <v>Y</v>
      </c>
      <c r="I3717" s="65" t="str">
        <f t="shared" si="123"/>
        <v>0.00</v>
      </c>
    </row>
    <row r="3718" spans="7:9">
      <c r="G3718" t="str">
        <f t="shared" si="122"/>
        <v>Y</v>
      </c>
      <c r="I3718" s="65" t="str">
        <f t="shared" si="123"/>
        <v>0.00</v>
      </c>
    </row>
    <row r="3719" spans="7:9">
      <c r="G3719" t="str">
        <f t="shared" si="122"/>
        <v>Y</v>
      </c>
      <c r="I3719" s="65" t="str">
        <f t="shared" si="123"/>
        <v>0.00</v>
      </c>
    </row>
    <row r="3720" spans="7:9">
      <c r="G3720" t="str">
        <f t="shared" si="122"/>
        <v>Y</v>
      </c>
      <c r="I3720" s="65" t="str">
        <f t="shared" si="123"/>
        <v>0.00</v>
      </c>
    </row>
    <row r="3721" spans="7:9">
      <c r="G3721" t="str">
        <f t="shared" si="122"/>
        <v>Y</v>
      </c>
      <c r="I3721" s="65" t="str">
        <f t="shared" si="123"/>
        <v>0.00</v>
      </c>
    </row>
    <row r="3722" spans="7:9">
      <c r="G3722" t="str">
        <f t="shared" si="122"/>
        <v>Y</v>
      </c>
      <c r="I3722" s="65" t="str">
        <f t="shared" si="123"/>
        <v>0.00</v>
      </c>
    </row>
    <row r="3723" spans="7:9">
      <c r="G3723" t="str">
        <f t="shared" si="122"/>
        <v>Y</v>
      </c>
      <c r="I3723" s="65" t="str">
        <f t="shared" si="123"/>
        <v>0.00</v>
      </c>
    </row>
    <row r="3724" spans="7:9">
      <c r="G3724" t="str">
        <f t="shared" si="122"/>
        <v>Y</v>
      </c>
      <c r="I3724" s="65" t="str">
        <f t="shared" si="123"/>
        <v>0.00</v>
      </c>
    </row>
    <row r="3725" spans="7:9">
      <c r="G3725" t="str">
        <f t="shared" si="122"/>
        <v>Y</v>
      </c>
      <c r="I3725" s="65" t="str">
        <f t="shared" si="123"/>
        <v>0.00</v>
      </c>
    </row>
    <row r="3726" spans="7:9">
      <c r="G3726" t="str">
        <f t="shared" si="122"/>
        <v>Y</v>
      </c>
      <c r="I3726" s="65" t="str">
        <f t="shared" si="123"/>
        <v>0.00</v>
      </c>
    </row>
    <row r="3727" spans="7:9">
      <c r="G3727" t="str">
        <f t="shared" si="122"/>
        <v>Y</v>
      </c>
      <c r="I3727" s="65" t="str">
        <f t="shared" si="123"/>
        <v>0.00</v>
      </c>
    </row>
    <row r="3728" spans="7:9">
      <c r="G3728" t="str">
        <f t="shared" si="122"/>
        <v>Y</v>
      </c>
      <c r="I3728" s="65" t="str">
        <f t="shared" si="123"/>
        <v>0.00</v>
      </c>
    </row>
    <row r="3729" spans="7:9">
      <c r="G3729" t="str">
        <f t="shared" si="122"/>
        <v>Y</v>
      </c>
      <c r="I3729" s="65" t="str">
        <f t="shared" si="123"/>
        <v>0.00</v>
      </c>
    </row>
    <row r="3730" spans="7:9">
      <c r="G3730" t="str">
        <f t="shared" si="122"/>
        <v>Y</v>
      </c>
      <c r="I3730" s="65" t="str">
        <f t="shared" si="123"/>
        <v>0.00</v>
      </c>
    </row>
    <row r="3731" spans="7:9">
      <c r="G3731" t="str">
        <f t="shared" si="122"/>
        <v>Y</v>
      </c>
      <c r="I3731" s="65" t="str">
        <f t="shared" si="123"/>
        <v>0.00</v>
      </c>
    </row>
    <row r="3732" spans="7:9">
      <c r="G3732" t="str">
        <f t="shared" si="122"/>
        <v>Y</v>
      </c>
      <c r="I3732" s="65" t="str">
        <f t="shared" si="123"/>
        <v>0.00</v>
      </c>
    </row>
    <row r="3733" spans="7:9">
      <c r="G3733" t="str">
        <f t="shared" ref="G3733:G3796" si="124">IF(A3746=E3735,"Y","")</f>
        <v>Y</v>
      </c>
      <c r="I3733" s="65" t="str">
        <f t="shared" ref="I3733:I3796" si="125">IF(G3733="Y","0.00",B3746)</f>
        <v>0.00</v>
      </c>
    </row>
    <row r="3734" spans="7:9">
      <c r="G3734" t="str">
        <f t="shared" si="124"/>
        <v>Y</v>
      </c>
      <c r="I3734" s="65" t="str">
        <f t="shared" si="125"/>
        <v>0.00</v>
      </c>
    </row>
    <row r="3735" spans="7:9">
      <c r="G3735" t="str">
        <f t="shared" si="124"/>
        <v>Y</v>
      </c>
      <c r="I3735" s="65" t="str">
        <f t="shared" si="125"/>
        <v>0.00</v>
      </c>
    </row>
    <row r="3736" spans="7:9">
      <c r="G3736" t="str">
        <f t="shared" si="124"/>
        <v>Y</v>
      </c>
      <c r="I3736" s="65" t="str">
        <f t="shared" si="125"/>
        <v>0.00</v>
      </c>
    </row>
    <row r="3737" spans="7:9">
      <c r="G3737" t="str">
        <f t="shared" si="124"/>
        <v>Y</v>
      </c>
      <c r="I3737" s="65" t="str">
        <f t="shared" si="125"/>
        <v>0.00</v>
      </c>
    </row>
    <row r="3738" spans="7:9">
      <c r="G3738" t="str">
        <f t="shared" si="124"/>
        <v>Y</v>
      </c>
      <c r="I3738" s="65" t="str">
        <f t="shared" si="125"/>
        <v>0.00</v>
      </c>
    </row>
    <row r="3739" spans="7:9">
      <c r="G3739" t="str">
        <f t="shared" si="124"/>
        <v>Y</v>
      </c>
      <c r="I3739" s="65" t="str">
        <f t="shared" si="125"/>
        <v>0.00</v>
      </c>
    </row>
    <row r="3740" spans="7:9">
      <c r="G3740" t="str">
        <f t="shared" si="124"/>
        <v>Y</v>
      </c>
      <c r="I3740" s="65" t="str">
        <f t="shared" si="125"/>
        <v>0.00</v>
      </c>
    </row>
    <row r="3741" spans="7:9">
      <c r="G3741" t="str">
        <f t="shared" si="124"/>
        <v>Y</v>
      </c>
      <c r="I3741" s="65" t="str">
        <f t="shared" si="125"/>
        <v>0.00</v>
      </c>
    </row>
    <row r="3742" spans="7:9">
      <c r="G3742" t="str">
        <f t="shared" si="124"/>
        <v>Y</v>
      </c>
      <c r="I3742" s="65" t="str">
        <f t="shared" si="125"/>
        <v>0.00</v>
      </c>
    </row>
    <row r="3743" spans="7:9">
      <c r="G3743" t="str">
        <f t="shared" si="124"/>
        <v>Y</v>
      </c>
      <c r="I3743" s="65" t="str">
        <f t="shared" si="125"/>
        <v>0.00</v>
      </c>
    </row>
    <row r="3744" spans="7:9">
      <c r="G3744" t="str">
        <f t="shared" si="124"/>
        <v>Y</v>
      </c>
      <c r="I3744" s="65" t="str">
        <f t="shared" si="125"/>
        <v>0.00</v>
      </c>
    </row>
    <row r="3745" spans="7:9">
      <c r="G3745" t="str">
        <f t="shared" si="124"/>
        <v>Y</v>
      </c>
      <c r="I3745" s="65" t="str">
        <f t="shared" si="125"/>
        <v>0.00</v>
      </c>
    </row>
    <row r="3746" spans="7:9">
      <c r="G3746" t="str">
        <f t="shared" si="124"/>
        <v>Y</v>
      </c>
      <c r="I3746" s="65" t="str">
        <f t="shared" si="125"/>
        <v>0.00</v>
      </c>
    </row>
    <row r="3747" spans="7:9">
      <c r="G3747" t="str">
        <f t="shared" si="124"/>
        <v>Y</v>
      </c>
      <c r="I3747" s="65" t="str">
        <f t="shared" si="125"/>
        <v>0.00</v>
      </c>
    </row>
    <row r="3748" spans="7:9">
      <c r="G3748" t="str">
        <f t="shared" si="124"/>
        <v>Y</v>
      </c>
      <c r="I3748" s="65" t="str">
        <f t="shared" si="125"/>
        <v>0.00</v>
      </c>
    </row>
    <row r="3749" spans="7:9">
      <c r="G3749" t="str">
        <f t="shared" si="124"/>
        <v>Y</v>
      </c>
      <c r="I3749" s="65" t="str">
        <f t="shared" si="125"/>
        <v>0.00</v>
      </c>
    </row>
    <row r="3750" spans="7:9">
      <c r="G3750" t="str">
        <f t="shared" si="124"/>
        <v>Y</v>
      </c>
      <c r="I3750" s="65" t="str">
        <f t="shared" si="125"/>
        <v>0.00</v>
      </c>
    </row>
    <row r="3751" spans="7:9">
      <c r="G3751" t="str">
        <f t="shared" si="124"/>
        <v>Y</v>
      </c>
      <c r="I3751" s="65" t="str">
        <f t="shared" si="125"/>
        <v>0.00</v>
      </c>
    </row>
    <row r="3752" spans="7:9">
      <c r="G3752" t="str">
        <f t="shared" si="124"/>
        <v>Y</v>
      </c>
      <c r="I3752" s="65" t="str">
        <f t="shared" si="125"/>
        <v>0.00</v>
      </c>
    </row>
    <row r="3753" spans="7:9">
      <c r="G3753" t="str">
        <f t="shared" si="124"/>
        <v>Y</v>
      </c>
      <c r="I3753" s="65" t="str">
        <f t="shared" si="125"/>
        <v>0.00</v>
      </c>
    </row>
    <row r="3754" spans="7:9">
      <c r="G3754" t="str">
        <f t="shared" si="124"/>
        <v>Y</v>
      </c>
      <c r="I3754" s="65" t="str">
        <f t="shared" si="125"/>
        <v>0.00</v>
      </c>
    </row>
    <row r="3755" spans="7:9">
      <c r="G3755" t="str">
        <f t="shared" si="124"/>
        <v>Y</v>
      </c>
      <c r="I3755" s="65" t="str">
        <f t="shared" si="125"/>
        <v>0.00</v>
      </c>
    </row>
    <row r="3756" spans="7:9">
      <c r="G3756" t="str">
        <f t="shared" si="124"/>
        <v>Y</v>
      </c>
      <c r="I3756" s="65" t="str">
        <f t="shared" si="125"/>
        <v>0.00</v>
      </c>
    </row>
    <row r="3757" spans="7:9">
      <c r="G3757" t="str">
        <f t="shared" si="124"/>
        <v>Y</v>
      </c>
      <c r="I3757" s="65" t="str">
        <f t="shared" si="125"/>
        <v>0.00</v>
      </c>
    </row>
    <row r="3758" spans="7:9">
      <c r="G3758" t="str">
        <f t="shared" si="124"/>
        <v>Y</v>
      </c>
      <c r="I3758" s="65" t="str">
        <f t="shared" si="125"/>
        <v>0.00</v>
      </c>
    </row>
    <row r="3759" spans="7:9">
      <c r="G3759" t="str">
        <f t="shared" si="124"/>
        <v>Y</v>
      </c>
      <c r="I3759" s="65" t="str">
        <f t="shared" si="125"/>
        <v>0.00</v>
      </c>
    </row>
    <row r="3760" spans="7:9">
      <c r="G3760" t="str">
        <f t="shared" si="124"/>
        <v>Y</v>
      </c>
      <c r="I3760" s="65" t="str">
        <f t="shared" si="125"/>
        <v>0.00</v>
      </c>
    </row>
    <row r="3761" spans="7:9">
      <c r="G3761" t="str">
        <f t="shared" si="124"/>
        <v>Y</v>
      </c>
      <c r="I3761" s="65" t="str">
        <f t="shared" si="125"/>
        <v>0.00</v>
      </c>
    </row>
    <row r="3762" spans="7:9">
      <c r="G3762" t="str">
        <f t="shared" si="124"/>
        <v>Y</v>
      </c>
      <c r="I3762" s="65" t="str">
        <f t="shared" si="125"/>
        <v>0.00</v>
      </c>
    </row>
    <row r="3763" spans="7:9">
      <c r="G3763" t="str">
        <f t="shared" si="124"/>
        <v>Y</v>
      </c>
      <c r="I3763" s="65" t="str">
        <f t="shared" si="125"/>
        <v>0.00</v>
      </c>
    </row>
    <row r="3764" spans="7:9">
      <c r="G3764" t="str">
        <f t="shared" si="124"/>
        <v>Y</v>
      </c>
      <c r="I3764" s="65" t="str">
        <f t="shared" si="125"/>
        <v>0.00</v>
      </c>
    </row>
    <row r="3765" spans="7:9">
      <c r="G3765" t="str">
        <f t="shared" si="124"/>
        <v>Y</v>
      </c>
      <c r="I3765" s="65" t="str">
        <f t="shared" si="125"/>
        <v>0.00</v>
      </c>
    </row>
    <row r="3766" spans="7:9">
      <c r="G3766" t="str">
        <f t="shared" si="124"/>
        <v>Y</v>
      </c>
      <c r="I3766" s="65" t="str">
        <f t="shared" si="125"/>
        <v>0.00</v>
      </c>
    </row>
    <row r="3767" spans="7:9">
      <c r="G3767" t="str">
        <f t="shared" si="124"/>
        <v>Y</v>
      </c>
      <c r="I3767" s="65" t="str">
        <f t="shared" si="125"/>
        <v>0.00</v>
      </c>
    </row>
    <row r="3768" spans="7:9">
      <c r="G3768" t="str">
        <f t="shared" si="124"/>
        <v>Y</v>
      </c>
      <c r="I3768" s="65" t="str">
        <f t="shared" si="125"/>
        <v>0.00</v>
      </c>
    </row>
    <row r="3769" spans="7:9">
      <c r="G3769" t="str">
        <f t="shared" si="124"/>
        <v>Y</v>
      </c>
      <c r="I3769" s="65" t="str">
        <f t="shared" si="125"/>
        <v>0.00</v>
      </c>
    </row>
    <row r="3770" spans="7:9">
      <c r="G3770" t="str">
        <f t="shared" si="124"/>
        <v>Y</v>
      </c>
      <c r="I3770" s="65" t="str">
        <f t="shared" si="125"/>
        <v>0.00</v>
      </c>
    </row>
    <row r="3771" spans="7:9">
      <c r="G3771" t="str">
        <f t="shared" si="124"/>
        <v>Y</v>
      </c>
      <c r="I3771" s="65" t="str">
        <f t="shared" si="125"/>
        <v>0.00</v>
      </c>
    </row>
    <row r="3772" spans="7:9">
      <c r="G3772" t="str">
        <f t="shared" si="124"/>
        <v>Y</v>
      </c>
      <c r="I3772" s="65" t="str">
        <f t="shared" si="125"/>
        <v>0.00</v>
      </c>
    </row>
    <row r="3773" spans="7:9">
      <c r="G3773" t="str">
        <f t="shared" si="124"/>
        <v>Y</v>
      </c>
      <c r="I3773" s="65" t="str">
        <f t="shared" si="125"/>
        <v>0.00</v>
      </c>
    </row>
    <row r="3774" spans="7:9">
      <c r="G3774" t="str">
        <f t="shared" si="124"/>
        <v>Y</v>
      </c>
      <c r="I3774" s="65" t="str">
        <f t="shared" si="125"/>
        <v>0.00</v>
      </c>
    </row>
    <row r="3775" spans="7:9">
      <c r="G3775" t="str">
        <f t="shared" si="124"/>
        <v>Y</v>
      </c>
      <c r="I3775" s="65" t="str">
        <f t="shared" si="125"/>
        <v>0.00</v>
      </c>
    </row>
    <row r="3776" spans="7:9">
      <c r="G3776" t="str">
        <f t="shared" si="124"/>
        <v>Y</v>
      </c>
      <c r="I3776" s="65" t="str">
        <f t="shared" si="125"/>
        <v>0.00</v>
      </c>
    </row>
    <row r="3777" spans="7:9">
      <c r="G3777" t="str">
        <f t="shared" si="124"/>
        <v>Y</v>
      </c>
      <c r="I3777" s="65" t="str">
        <f t="shared" si="125"/>
        <v>0.00</v>
      </c>
    </row>
    <row r="3778" spans="7:9">
      <c r="G3778" t="str">
        <f t="shared" si="124"/>
        <v>Y</v>
      </c>
      <c r="I3778" s="65" t="str">
        <f t="shared" si="125"/>
        <v>0.00</v>
      </c>
    </row>
    <row r="3779" spans="7:9">
      <c r="G3779" t="str">
        <f t="shared" si="124"/>
        <v>Y</v>
      </c>
      <c r="I3779" s="65" t="str">
        <f t="shared" si="125"/>
        <v>0.00</v>
      </c>
    </row>
    <row r="3780" spans="7:9">
      <c r="G3780" t="str">
        <f t="shared" si="124"/>
        <v>Y</v>
      </c>
      <c r="I3780" s="65" t="str">
        <f t="shared" si="125"/>
        <v>0.00</v>
      </c>
    </row>
    <row r="3781" spans="7:9">
      <c r="G3781" t="str">
        <f t="shared" si="124"/>
        <v>Y</v>
      </c>
      <c r="I3781" s="65" t="str">
        <f t="shared" si="125"/>
        <v>0.00</v>
      </c>
    </row>
    <row r="3782" spans="7:9">
      <c r="G3782" t="str">
        <f t="shared" si="124"/>
        <v>Y</v>
      </c>
      <c r="I3782" s="65" t="str">
        <f t="shared" si="125"/>
        <v>0.00</v>
      </c>
    </row>
    <row r="3783" spans="7:9">
      <c r="G3783" t="str">
        <f t="shared" si="124"/>
        <v>Y</v>
      </c>
      <c r="I3783" s="65" t="str">
        <f t="shared" si="125"/>
        <v>0.00</v>
      </c>
    </row>
    <row r="3784" spans="7:9">
      <c r="G3784" t="str">
        <f t="shared" si="124"/>
        <v>Y</v>
      </c>
      <c r="I3784" s="65" t="str">
        <f t="shared" si="125"/>
        <v>0.00</v>
      </c>
    </row>
    <row r="3785" spans="7:9">
      <c r="G3785" t="str">
        <f t="shared" si="124"/>
        <v>Y</v>
      </c>
      <c r="I3785" s="65" t="str">
        <f t="shared" si="125"/>
        <v>0.00</v>
      </c>
    </row>
    <row r="3786" spans="7:9">
      <c r="G3786" t="str">
        <f t="shared" si="124"/>
        <v>Y</v>
      </c>
      <c r="I3786" s="65" t="str">
        <f t="shared" si="125"/>
        <v>0.00</v>
      </c>
    </row>
    <row r="3787" spans="7:9">
      <c r="G3787" t="str">
        <f t="shared" si="124"/>
        <v>Y</v>
      </c>
      <c r="I3787" s="65" t="str">
        <f t="shared" si="125"/>
        <v>0.00</v>
      </c>
    </row>
    <row r="3788" spans="7:9">
      <c r="G3788" t="str">
        <f t="shared" si="124"/>
        <v>Y</v>
      </c>
      <c r="I3788" s="65" t="str">
        <f t="shared" si="125"/>
        <v>0.00</v>
      </c>
    </row>
    <row r="3789" spans="7:9">
      <c r="G3789" t="str">
        <f t="shared" si="124"/>
        <v>Y</v>
      </c>
      <c r="I3789" s="65" t="str">
        <f t="shared" si="125"/>
        <v>0.00</v>
      </c>
    </row>
    <row r="3790" spans="7:9">
      <c r="G3790" t="str">
        <f t="shared" si="124"/>
        <v>Y</v>
      </c>
      <c r="I3790" s="65" t="str">
        <f t="shared" si="125"/>
        <v>0.00</v>
      </c>
    </row>
    <row r="3791" spans="7:9">
      <c r="G3791" t="str">
        <f t="shared" si="124"/>
        <v>Y</v>
      </c>
      <c r="I3791" s="65" t="str">
        <f t="shared" si="125"/>
        <v>0.00</v>
      </c>
    </row>
    <row r="3792" spans="7:9">
      <c r="G3792" t="str">
        <f t="shared" si="124"/>
        <v>Y</v>
      </c>
      <c r="I3792" s="65" t="str">
        <f t="shared" si="125"/>
        <v>0.00</v>
      </c>
    </row>
    <row r="3793" spans="7:9">
      <c r="G3793" t="str">
        <f t="shared" si="124"/>
        <v>Y</v>
      </c>
      <c r="I3793" s="65" t="str">
        <f t="shared" si="125"/>
        <v>0.00</v>
      </c>
    </row>
    <row r="3794" spans="7:9">
      <c r="G3794" t="str">
        <f t="shared" si="124"/>
        <v>Y</v>
      </c>
      <c r="I3794" s="65" t="str">
        <f t="shared" si="125"/>
        <v>0.00</v>
      </c>
    </row>
    <row r="3795" spans="7:9">
      <c r="G3795" t="str">
        <f t="shared" si="124"/>
        <v>Y</v>
      </c>
      <c r="I3795" s="65" t="str">
        <f t="shared" si="125"/>
        <v>0.00</v>
      </c>
    </row>
    <row r="3796" spans="7:9">
      <c r="G3796" t="str">
        <f t="shared" si="124"/>
        <v>Y</v>
      </c>
      <c r="I3796" s="65" t="str">
        <f t="shared" si="125"/>
        <v>0.00</v>
      </c>
    </row>
    <row r="3797" spans="7:9">
      <c r="G3797" t="str">
        <f t="shared" ref="G3797:G3860" si="126">IF(A3810=E3799,"Y","")</f>
        <v>Y</v>
      </c>
      <c r="I3797" s="65" t="str">
        <f t="shared" ref="I3797:I3860" si="127">IF(G3797="Y","0.00",B3810)</f>
        <v>0.00</v>
      </c>
    </row>
    <row r="3798" spans="7:9">
      <c r="G3798" t="str">
        <f t="shared" si="126"/>
        <v>Y</v>
      </c>
      <c r="I3798" s="65" t="str">
        <f t="shared" si="127"/>
        <v>0.00</v>
      </c>
    </row>
    <row r="3799" spans="7:9">
      <c r="G3799" t="str">
        <f t="shared" si="126"/>
        <v>Y</v>
      </c>
      <c r="I3799" s="65" t="str">
        <f t="shared" si="127"/>
        <v>0.00</v>
      </c>
    </row>
    <row r="3800" spans="7:9">
      <c r="G3800" t="str">
        <f t="shared" si="126"/>
        <v>Y</v>
      </c>
      <c r="I3800" s="65" t="str">
        <f t="shared" si="127"/>
        <v>0.00</v>
      </c>
    </row>
    <row r="3801" spans="7:9">
      <c r="G3801" t="str">
        <f t="shared" si="126"/>
        <v>Y</v>
      </c>
      <c r="I3801" s="65" t="str">
        <f t="shared" si="127"/>
        <v>0.00</v>
      </c>
    </row>
    <row r="3802" spans="7:9">
      <c r="G3802" t="str">
        <f t="shared" si="126"/>
        <v>Y</v>
      </c>
      <c r="I3802" s="65" t="str">
        <f t="shared" si="127"/>
        <v>0.00</v>
      </c>
    </row>
    <row r="3803" spans="7:9">
      <c r="G3803" t="str">
        <f t="shared" si="126"/>
        <v>Y</v>
      </c>
      <c r="I3803" s="65" t="str">
        <f t="shared" si="127"/>
        <v>0.00</v>
      </c>
    </row>
    <row r="3804" spans="7:9">
      <c r="G3804" t="str">
        <f t="shared" si="126"/>
        <v>Y</v>
      </c>
      <c r="I3804" s="65" t="str">
        <f t="shared" si="127"/>
        <v>0.00</v>
      </c>
    </row>
    <row r="3805" spans="7:9">
      <c r="G3805" t="str">
        <f t="shared" si="126"/>
        <v>Y</v>
      </c>
      <c r="I3805" s="65" t="str">
        <f t="shared" si="127"/>
        <v>0.00</v>
      </c>
    </row>
    <row r="3806" spans="7:9">
      <c r="G3806" t="str">
        <f t="shared" si="126"/>
        <v>Y</v>
      </c>
      <c r="I3806" s="65" t="str">
        <f t="shared" si="127"/>
        <v>0.00</v>
      </c>
    </row>
    <row r="3807" spans="7:9">
      <c r="G3807" t="str">
        <f t="shared" si="126"/>
        <v>Y</v>
      </c>
      <c r="I3807" s="65" t="str">
        <f t="shared" si="127"/>
        <v>0.00</v>
      </c>
    </row>
    <row r="3808" spans="7:9">
      <c r="G3808" t="str">
        <f t="shared" si="126"/>
        <v>Y</v>
      </c>
      <c r="I3808" s="65" t="str">
        <f t="shared" si="127"/>
        <v>0.00</v>
      </c>
    </row>
    <row r="3809" spans="7:9">
      <c r="G3809" t="str">
        <f t="shared" si="126"/>
        <v>Y</v>
      </c>
      <c r="I3809" s="65" t="str">
        <f t="shared" si="127"/>
        <v>0.00</v>
      </c>
    </row>
    <row r="3810" spans="7:9">
      <c r="G3810" t="str">
        <f t="shared" si="126"/>
        <v>Y</v>
      </c>
      <c r="I3810" s="65" t="str">
        <f t="shared" si="127"/>
        <v>0.00</v>
      </c>
    </row>
    <row r="3811" spans="7:9">
      <c r="G3811" t="str">
        <f t="shared" si="126"/>
        <v>Y</v>
      </c>
      <c r="I3811" s="65" t="str">
        <f t="shared" si="127"/>
        <v>0.00</v>
      </c>
    </row>
    <row r="3812" spans="7:9">
      <c r="G3812" t="str">
        <f t="shared" si="126"/>
        <v>Y</v>
      </c>
      <c r="I3812" s="65" t="str">
        <f t="shared" si="127"/>
        <v>0.00</v>
      </c>
    </row>
    <row r="3813" spans="7:9">
      <c r="G3813" t="str">
        <f t="shared" si="126"/>
        <v>Y</v>
      </c>
      <c r="I3813" s="65" t="str">
        <f t="shared" si="127"/>
        <v>0.00</v>
      </c>
    </row>
    <row r="3814" spans="7:9">
      <c r="G3814" t="str">
        <f t="shared" si="126"/>
        <v>Y</v>
      </c>
      <c r="I3814" s="65" t="str">
        <f t="shared" si="127"/>
        <v>0.00</v>
      </c>
    </row>
    <row r="3815" spans="7:9">
      <c r="G3815" t="str">
        <f t="shared" si="126"/>
        <v>Y</v>
      </c>
      <c r="I3815" s="65" t="str">
        <f t="shared" si="127"/>
        <v>0.00</v>
      </c>
    </row>
    <row r="3816" spans="7:9">
      <c r="G3816" t="str">
        <f t="shared" si="126"/>
        <v>Y</v>
      </c>
      <c r="I3816" s="65" t="str">
        <f t="shared" si="127"/>
        <v>0.00</v>
      </c>
    </row>
    <row r="3817" spans="7:9">
      <c r="G3817" t="str">
        <f t="shared" si="126"/>
        <v>Y</v>
      </c>
      <c r="I3817" s="65" t="str">
        <f t="shared" si="127"/>
        <v>0.00</v>
      </c>
    </row>
    <row r="3818" spans="7:9">
      <c r="G3818" t="str">
        <f t="shared" si="126"/>
        <v>Y</v>
      </c>
      <c r="I3818" s="65" t="str">
        <f t="shared" si="127"/>
        <v>0.00</v>
      </c>
    </row>
    <row r="3819" spans="7:9">
      <c r="G3819" t="str">
        <f t="shared" si="126"/>
        <v>Y</v>
      </c>
      <c r="I3819" s="65" t="str">
        <f t="shared" si="127"/>
        <v>0.00</v>
      </c>
    </row>
    <row r="3820" spans="7:9">
      <c r="G3820" t="str">
        <f t="shared" si="126"/>
        <v>Y</v>
      </c>
      <c r="I3820" s="65" t="str">
        <f t="shared" si="127"/>
        <v>0.00</v>
      </c>
    </row>
    <row r="3821" spans="7:9">
      <c r="G3821" t="str">
        <f t="shared" si="126"/>
        <v>Y</v>
      </c>
      <c r="I3821" s="65" t="str">
        <f t="shared" si="127"/>
        <v>0.00</v>
      </c>
    </row>
    <row r="3822" spans="7:9">
      <c r="G3822" t="str">
        <f t="shared" si="126"/>
        <v>Y</v>
      </c>
      <c r="I3822" s="65" t="str">
        <f t="shared" si="127"/>
        <v>0.00</v>
      </c>
    </row>
    <row r="3823" spans="7:9">
      <c r="G3823" t="str">
        <f t="shared" si="126"/>
        <v>Y</v>
      </c>
      <c r="I3823" s="65" t="str">
        <f t="shared" si="127"/>
        <v>0.00</v>
      </c>
    </row>
    <row r="3824" spans="7:9">
      <c r="G3824" t="str">
        <f t="shared" si="126"/>
        <v>Y</v>
      </c>
      <c r="I3824" s="65" t="str">
        <f t="shared" si="127"/>
        <v>0.00</v>
      </c>
    </row>
    <row r="3825" spans="7:9">
      <c r="G3825" t="str">
        <f t="shared" si="126"/>
        <v>Y</v>
      </c>
      <c r="I3825" s="65" t="str">
        <f t="shared" si="127"/>
        <v>0.00</v>
      </c>
    </row>
    <row r="3826" spans="7:9">
      <c r="G3826" t="str">
        <f t="shared" si="126"/>
        <v>Y</v>
      </c>
      <c r="I3826" s="65" t="str">
        <f t="shared" si="127"/>
        <v>0.00</v>
      </c>
    </row>
    <row r="3827" spans="7:9">
      <c r="G3827" t="str">
        <f t="shared" si="126"/>
        <v>Y</v>
      </c>
      <c r="I3827" s="65" t="str">
        <f t="shared" si="127"/>
        <v>0.00</v>
      </c>
    </row>
    <row r="3828" spans="7:9">
      <c r="G3828" t="str">
        <f t="shared" si="126"/>
        <v>Y</v>
      </c>
      <c r="I3828" s="65" t="str">
        <f t="shared" si="127"/>
        <v>0.00</v>
      </c>
    </row>
    <row r="3829" spans="7:9">
      <c r="G3829" t="str">
        <f t="shared" si="126"/>
        <v>Y</v>
      </c>
      <c r="I3829" s="65" t="str">
        <f t="shared" si="127"/>
        <v>0.00</v>
      </c>
    </row>
    <row r="3830" spans="7:9">
      <c r="G3830" t="str">
        <f t="shared" si="126"/>
        <v>Y</v>
      </c>
      <c r="I3830" s="65" t="str">
        <f t="shared" si="127"/>
        <v>0.00</v>
      </c>
    </row>
    <row r="3831" spans="7:9">
      <c r="G3831" t="str">
        <f t="shared" si="126"/>
        <v>Y</v>
      </c>
      <c r="I3831" s="65" t="str">
        <f t="shared" si="127"/>
        <v>0.00</v>
      </c>
    </row>
    <row r="3832" spans="7:9">
      <c r="G3832" t="str">
        <f t="shared" si="126"/>
        <v>Y</v>
      </c>
      <c r="I3832" s="65" t="str">
        <f t="shared" si="127"/>
        <v>0.00</v>
      </c>
    </row>
    <row r="3833" spans="7:9">
      <c r="G3833" t="str">
        <f t="shared" si="126"/>
        <v>Y</v>
      </c>
      <c r="I3833" s="65" t="str">
        <f t="shared" si="127"/>
        <v>0.00</v>
      </c>
    </row>
    <row r="3834" spans="7:9">
      <c r="G3834" t="str">
        <f t="shared" si="126"/>
        <v>Y</v>
      </c>
      <c r="I3834" s="65" t="str">
        <f t="shared" si="127"/>
        <v>0.00</v>
      </c>
    </row>
    <row r="3835" spans="7:9">
      <c r="G3835" t="str">
        <f t="shared" si="126"/>
        <v>Y</v>
      </c>
      <c r="I3835" s="65" t="str">
        <f t="shared" si="127"/>
        <v>0.00</v>
      </c>
    </row>
    <row r="3836" spans="7:9">
      <c r="G3836" t="str">
        <f t="shared" si="126"/>
        <v>Y</v>
      </c>
      <c r="I3836" s="65" t="str">
        <f t="shared" si="127"/>
        <v>0.00</v>
      </c>
    </row>
    <row r="3837" spans="7:9">
      <c r="G3837" t="str">
        <f t="shared" si="126"/>
        <v>Y</v>
      </c>
      <c r="I3837" s="65" t="str">
        <f t="shared" si="127"/>
        <v>0.00</v>
      </c>
    </row>
    <row r="3838" spans="7:9">
      <c r="G3838" t="str">
        <f t="shared" si="126"/>
        <v>Y</v>
      </c>
      <c r="I3838" s="65" t="str">
        <f t="shared" si="127"/>
        <v>0.00</v>
      </c>
    </row>
    <row r="3839" spans="7:9">
      <c r="G3839" t="str">
        <f t="shared" si="126"/>
        <v>Y</v>
      </c>
      <c r="I3839" s="65" t="str">
        <f t="shared" si="127"/>
        <v>0.00</v>
      </c>
    </row>
    <row r="3840" spans="7:9">
      <c r="G3840" t="str">
        <f t="shared" si="126"/>
        <v>Y</v>
      </c>
      <c r="I3840" s="65" t="str">
        <f t="shared" si="127"/>
        <v>0.00</v>
      </c>
    </row>
    <row r="3841" spans="7:9">
      <c r="G3841" t="str">
        <f t="shared" si="126"/>
        <v>Y</v>
      </c>
      <c r="I3841" s="65" t="str">
        <f t="shared" si="127"/>
        <v>0.00</v>
      </c>
    </row>
    <row r="3842" spans="7:9">
      <c r="G3842" t="str">
        <f t="shared" si="126"/>
        <v>Y</v>
      </c>
      <c r="I3842" s="65" t="str">
        <f t="shared" si="127"/>
        <v>0.00</v>
      </c>
    </row>
    <row r="3843" spans="7:9">
      <c r="G3843" t="str">
        <f t="shared" si="126"/>
        <v>Y</v>
      </c>
      <c r="I3843" s="65" t="str">
        <f t="shared" si="127"/>
        <v>0.00</v>
      </c>
    </row>
    <row r="3844" spans="7:9">
      <c r="G3844" t="str">
        <f t="shared" si="126"/>
        <v>Y</v>
      </c>
      <c r="I3844" s="65" t="str">
        <f t="shared" si="127"/>
        <v>0.00</v>
      </c>
    </row>
    <row r="3845" spans="7:9">
      <c r="G3845" t="str">
        <f t="shared" si="126"/>
        <v>Y</v>
      </c>
      <c r="I3845" s="65" t="str">
        <f t="shared" si="127"/>
        <v>0.00</v>
      </c>
    </row>
    <row r="3846" spans="7:9">
      <c r="G3846" t="str">
        <f t="shared" si="126"/>
        <v>Y</v>
      </c>
      <c r="I3846" s="65" t="str">
        <f t="shared" si="127"/>
        <v>0.00</v>
      </c>
    </row>
    <row r="3847" spans="7:9">
      <c r="G3847" t="str">
        <f t="shared" si="126"/>
        <v>Y</v>
      </c>
      <c r="I3847" s="65" t="str">
        <f t="shared" si="127"/>
        <v>0.00</v>
      </c>
    </row>
    <row r="3848" spans="7:9">
      <c r="G3848" t="str">
        <f t="shared" si="126"/>
        <v>Y</v>
      </c>
      <c r="I3848" s="65" t="str">
        <f t="shared" si="127"/>
        <v>0.00</v>
      </c>
    </row>
    <row r="3849" spans="7:9">
      <c r="G3849" t="str">
        <f t="shared" si="126"/>
        <v>Y</v>
      </c>
      <c r="I3849" s="65" t="str">
        <f t="shared" si="127"/>
        <v>0.00</v>
      </c>
    </row>
    <row r="3850" spans="7:9">
      <c r="G3850" t="str">
        <f t="shared" si="126"/>
        <v>Y</v>
      </c>
      <c r="I3850" s="65" t="str">
        <f t="shared" si="127"/>
        <v>0.00</v>
      </c>
    </row>
    <row r="3851" spans="7:9">
      <c r="G3851" t="str">
        <f t="shared" si="126"/>
        <v>Y</v>
      </c>
      <c r="I3851" s="65" t="str">
        <f t="shared" si="127"/>
        <v>0.00</v>
      </c>
    </row>
    <row r="3852" spans="7:9">
      <c r="G3852" t="str">
        <f t="shared" si="126"/>
        <v>Y</v>
      </c>
      <c r="I3852" s="65" t="str">
        <f t="shared" si="127"/>
        <v>0.00</v>
      </c>
    </row>
    <row r="3853" spans="7:9">
      <c r="G3853" t="str">
        <f t="shared" si="126"/>
        <v>Y</v>
      </c>
      <c r="I3853" s="65" t="str">
        <f t="shared" si="127"/>
        <v>0.00</v>
      </c>
    </row>
    <row r="3854" spans="7:9">
      <c r="G3854" t="str">
        <f t="shared" si="126"/>
        <v>Y</v>
      </c>
      <c r="I3854" s="65" t="str">
        <f t="shared" si="127"/>
        <v>0.00</v>
      </c>
    </row>
    <row r="3855" spans="7:9">
      <c r="G3855" t="str">
        <f t="shared" si="126"/>
        <v>Y</v>
      </c>
      <c r="I3855" s="65" t="str">
        <f t="shared" si="127"/>
        <v>0.00</v>
      </c>
    </row>
    <row r="3856" spans="7:9">
      <c r="G3856" t="str">
        <f t="shared" si="126"/>
        <v>Y</v>
      </c>
      <c r="I3856" s="65" t="str">
        <f t="shared" si="127"/>
        <v>0.00</v>
      </c>
    </row>
    <row r="3857" spans="7:9">
      <c r="G3857" t="str">
        <f t="shared" si="126"/>
        <v>Y</v>
      </c>
      <c r="I3857" s="65" t="str">
        <f t="shared" si="127"/>
        <v>0.00</v>
      </c>
    </row>
    <row r="3858" spans="7:9">
      <c r="G3858" t="str">
        <f t="shared" si="126"/>
        <v>Y</v>
      </c>
      <c r="I3858" s="65" t="str">
        <f t="shared" si="127"/>
        <v>0.00</v>
      </c>
    </row>
    <row r="3859" spans="7:9">
      <c r="G3859" t="str">
        <f t="shared" si="126"/>
        <v>Y</v>
      </c>
      <c r="I3859" s="65" t="str">
        <f t="shared" si="127"/>
        <v>0.00</v>
      </c>
    </row>
    <row r="3860" spans="7:9">
      <c r="G3860" t="str">
        <f t="shared" si="126"/>
        <v>Y</v>
      </c>
      <c r="I3860" s="65" t="str">
        <f t="shared" si="127"/>
        <v>0.00</v>
      </c>
    </row>
    <row r="3861" spans="7:9">
      <c r="G3861" t="str">
        <f t="shared" ref="G3861:G3924" si="128">IF(A3874=E3863,"Y","")</f>
        <v>Y</v>
      </c>
      <c r="I3861" s="65" t="str">
        <f t="shared" ref="I3861:I3924" si="129">IF(G3861="Y","0.00",B3874)</f>
        <v>0.00</v>
      </c>
    </row>
    <row r="3862" spans="7:9">
      <c r="G3862" t="str">
        <f t="shared" si="128"/>
        <v>Y</v>
      </c>
      <c r="I3862" s="65" t="str">
        <f t="shared" si="129"/>
        <v>0.00</v>
      </c>
    </row>
    <row r="3863" spans="7:9">
      <c r="G3863" t="str">
        <f t="shared" si="128"/>
        <v>Y</v>
      </c>
      <c r="I3863" s="65" t="str">
        <f t="shared" si="129"/>
        <v>0.00</v>
      </c>
    </row>
    <row r="3864" spans="7:9">
      <c r="G3864" t="str">
        <f t="shared" si="128"/>
        <v>Y</v>
      </c>
      <c r="I3864" s="65" t="str">
        <f t="shared" si="129"/>
        <v>0.00</v>
      </c>
    </row>
    <row r="3865" spans="7:9">
      <c r="G3865" t="str">
        <f t="shared" si="128"/>
        <v>Y</v>
      </c>
      <c r="I3865" s="65" t="str">
        <f t="shared" si="129"/>
        <v>0.00</v>
      </c>
    </row>
    <row r="3866" spans="7:9">
      <c r="G3866" t="str">
        <f t="shared" si="128"/>
        <v>Y</v>
      </c>
      <c r="I3866" s="65" t="str">
        <f t="shared" si="129"/>
        <v>0.00</v>
      </c>
    </row>
    <row r="3867" spans="7:9">
      <c r="G3867" t="str">
        <f t="shared" si="128"/>
        <v>Y</v>
      </c>
      <c r="I3867" s="65" t="str">
        <f t="shared" si="129"/>
        <v>0.00</v>
      </c>
    </row>
    <row r="3868" spans="7:9">
      <c r="G3868" t="str">
        <f t="shared" si="128"/>
        <v>Y</v>
      </c>
      <c r="I3868" s="65" t="str">
        <f t="shared" si="129"/>
        <v>0.00</v>
      </c>
    </row>
    <row r="3869" spans="7:9">
      <c r="G3869" t="str">
        <f t="shared" si="128"/>
        <v>Y</v>
      </c>
      <c r="I3869" s="65" t="str">
        <f t="shared" si="129"/>
        <v>0.00</v>
      </c>
    </row>
    <row r="3870" spans="7:9">
      <c r="G3870" t="str">
        <f t="shared" si="128"/>
        <v>Y</v>
      </c>
      <c r="I3870" s="65" t="str">
        <f t="shared" si="129"/>
        <v>0.00</v>
      </c>
    </row>
    <row r="3871" spans="7:9">
      <c r="G3871" t="str">
        <f t="shared" si="128"/>
        <v>Y</v>
      </c>
      <c r="I3871" s="65" t="str">
        <f t="shared" si="129"/>
        <v>0.00</v>
      </c>
    </row>
    <row r="3872" spans="7:9">
      <c r="G3872" t="str">
        <f t="shared" si="128"/>
        <v>Y</v>
      </c>
      <c r="I3872" s="65" t="str">
        <f t="shared" si="129"/>
        <v>0.00</v>
      </c>
    </row>
    <row r="3873" spans="7:9">
      <c r="G3873" t="str">
        <f t="shared" si="128"/>
        <v>Y</v>
      </c>
      <c r="I3873" s="65" t="str">
        <f t="shared" si="129"/>
        <v>0.00</v>
      </c>
    </row>
    <row r="3874" spans="7:9">
      <c r="G3874" t="str">
        <f t="shared" si="128"/>
        <v>Y</v>
      </c>
      <c r="I3874" s="65" t="str">
        <f t="shared" si="129"/>
        <v>0.00</v>
      </c>
    </row>
    <row r="3875" spans="7:9">
      <c r="G3875" t="str">
        <f t="shared" si="128"/>
        <v>Y</v>
      </c>
      <c r="I3875" s="65" t="str">
        <f t="shared" si="129"/>
        <v>0.00</v>
      </c>
    </row>
    <row r="3876" spans="7:9">
      <c r="G3876" t="str">
        <f t="shared" si="128"/>
        <v>Y</v>
      </c>
      <c r="I3876" s="65" t="str">
        <f t="shared" si="129"/>
        <v>0.00</v>
      </c>
    </row>
    <row r="3877" spans="7:9">
      <c r="G3877" t="str">
        <f t="shared" si="128"/>
        <v>Y</v>
      </c>
      <c r="I3877" s="65" t="str">
        <f t="shared" si="129"/>
        <v>0.00</v>
      </c>
    </row>
    <row r="3878" spans="7:9">
      <c r="G3878" t="str">
        <f t="shared" si="128"/>
        <v>Y</v>
      </c>
      <c r="I3878" s="65" t="str">
        <f t="shared" si="129"/>
        <v>0.00</v>
      </c>
    </row>
    <row r="3879" spans="7:9">
      <c r="G3879" t="str">
        <f t="shared" si="128"/>
        <v>Y</v>
      </c>
      <c r="I3879" s="65" t="str">
        <f t="shared" si="129"/>
        <v>0.00</v>
      </c>
    </row>
    <row r="3880" spans="7:9">
      <c r="G3880" t="str">
        <f t="shared" si="128"/>
        <v>Y</v>
      </c>
      <c r="I3880" s="65" t="str">
        <f t="shared" si="129"/>
        <v>0.00</v>
      </c>
    </row>
    <row r="3881" spans="7:9">
      <c r="G3881" t="str">
        <f t="shared" si="128"/>
        <v>Y</v>
      </c>
      <c r="I3881" s="65" t="str">
        <f t="shared" si="129"/>
        <v>0.00</v>
      </c>
    </row>
    <row r="3882" spans="7:9">
      <c r="G3882" t="str">
        <f t="shared" si="128"/>
        <v>Y</v>
      </c>
      <c r="I3882" s="65" t="str">
        <f t="shared" si="129"/>
        <v>0.00</v>
      </c>
    </row>
    <row r="3883" spans="7:9">
      <c r="G3883" t="str">
        <f t="shared" si="128"/>
        <v>Y</v>
      </c>
      <c r="I3883" s="65" t="str">
        <f t="shared" si="129"/>
        <v>0.00</v>
      </c>
    </row>
    <row r="3884" spans="7:9">
      <c r="G3884" t="str">
        <f t="shared" si="128"/>
        <v>Y</v>
      </c>
      <c r="I3884" s="65" t="str">
        <f t="shared" si="129"/>
        <v>0.00</v>
      </c>
    </row>
    <row r="3885" spans="7:9">
      <c r="G3885" t="str">
        <f t="shared" si="128"/>
        <v>Y</v>
      </c>
      <c r="I3885" s="65" t="str">
        <f t="shared" si="129"/>
        <v>0.00</v>
      </c>
    </row>
    <row r="3886" spans="7:9">
      <c r="G3886" t="str">
        <f t="shared" si="128"/>
        <v>Y</v>
      </c>
      <c r="I3886" s="65" t="str">
        <f t="shared" si="129"/>
        <v>0.00</v>
      </c>
    </row>
    <row r="3887" spans="7:9">
      <c r="G3887" t="str">
        <f t="shared" si="128"/>
        <v>Y</v>
      </c>
      <c r="I3887" s="65" t="str">
        <f t="shared" si="129"/>
        <v>0.00</v>
      </c>
    </row>
    <row r="3888" spans="7:9">
      <c r="G3888" t="str">
        <f t="shared" si="128"/>
        <v>Y</v>
      </c>
      <c r="I3888" s="65" t="str">
        <f t="shared" si="129"/>
        <v>0.00</v>
      </c>
    </row>
    <row r="3889" spans="7:9">
      <c r="G3889" t="str">
        <f t="shared" si="128"/>
        <v>Y</v>
      </c>
      <c r="I3889" s="65" t="str">
        <f t="shared" si="129"/>
        <v>0.00</v>
      </c>
    </row>
    <row r="3890" spans="7:9">
      <c r="G3890" t="str">
        <f t="shared" si="128"/>
        <v>Y</v>
      </c>
      <c r="I3890" s="65" t="str">
        <f t="shared" si="129"/>
        <v>0.00</v>
      </c>
    </row>
    <row r="3891" spans="7:9">
      <c r="G3891" t="str">
        <f t="shared" si="128"/>
        <v>Y</v>
      </c>
      <c r="I3891" s="65" t="str">
        <f t="shared" si="129"/>
        <v>0.00</v>
      </c>
    </row>
    <row r="3892" spans="7:9">
      <c r="G3892" t="str">
        <f t="shared" si="128"/>
        <v>Y</v>
      </c>
      <c r="I3892" s="65" t="str">
        <f t="shared" si="129"/>
        <v>0.00</v>
      </c>
    </row>
    <row r="3893" spans="7:9">
      <c r="G3893" t="str">
        <f t="shared" si="128"/>
        <v>Y</v>
      </c>
      <c r="I3893" s="65" t="str">
        <f t="shared" si="129"/>
        <v>0.00</v>
      </c>
    </row>
    <row r="3894" spans="7:9">
      <c r="G3894" t="str">
        <f t="shared" si="128"/>
        <v>Y</v>
      </c>
      <c r="I3894" s="65" t="str">
        <f t="shared" si="129"/>
        <v>0.00</v>
      </c>
    </row>
    <row r="3895" spans="7:9">
      <c r="G3895" t="str">
        <f t="shared" si="128"/>
        <v>Y</v>
      </c>
      <c r="I3895" s="65" t="str">
        <f t="shared" si="129"/>
        <v>0.00</v>
      </c>
    </row>
    <row r="3896" spans="7:9">
      <c r="G3896" t="str">
        <f t="shared" si="128"/>
        <v>Y</v>
      </c>
      <c r="I3896" s="65" t="str">
        <f t="shared" si="129"/>
        <v>0.00</v>
      </c>
    </row>
    <row r="3897" spans="7:9">
      <c r="G3897" t="str">
        <f t="shared" si="128"/>
        <v>Y</v>
      </c>
      <c r="I3897" s="65" t="str">
        <f t="shared" si="129"/>
        <v>0.00</v>
      </c>
    </row>
    <row r="3898" spans="7:9">
      <c r="G3898" t="str">
        <f t="shared" si="128"/>
        <v>Y</v>
      </c>
      <c r="I3898" s="65" t="str">
        <f t="shared" si="129"/>
        <v>0.00</v>
      </c>
    </row>
    <row r="3899" spans="7:9">
      <c r="G3899" t="str">
        <f t="shared" si="128"/>
        <v>Y</v>
      </c>
      <c r="I3899" s="65" t="str">
        <f t="shared" si="129"/>
        <v>0.00</v>
      </c>
    </row>
    <row r="3900" spans="7:9">
      <c r="G3900" t="str">
        <f t="shared" si="128"/>
        <v>Y</v>
      </c>
      <c r="I3900" s="65" t="str">
        <f t="shared" si="129"/>
        <v>0.00</v>
      </c>
    </row>
    <row r="3901" spans="7:9">
      <c r="G3901" t="str">
        <f t="shared" si="128"/>
        <v>Y</v>
      </c>
      <c r="I3901" s="65" t="str">
        <f t="shared" si="129"/>
        <v>0.00</v>
      </c>
    </row>
    <row r="3902" spans="7:9">
      <c r="G3902" t="str">
        <f t="shared" si="128"/>
        <v>Y</v>
      </c>
      <c r="I3902" s="65" t="str">
        <f t="shared" si="129"/>
        <v>0.00</v>
      </c>
    </row>
    <row r="3903" spans="7:9">
      <c r="G3903" t="str">
        <f t="shared" si="128"/>
        <v>Y</v>
      </c>
      <c r="I3903" s="65" t="str">
        <f t="shared" si="129"/>
        <v>0.00</v>
      </c>
    </row>
    <row r="3904" spans="7:9">
      <c r="G3904" t="str">
        <f t="shared" si="128"/>
        <v>Y</v>
      </c>
      <c r="I3904" s="65" t="str">
        <f t="shared" si="129"/>
        <v>0.00</v>
      </c>
    </row>
    <row r="3905" spans="7:9">
      <c r="G3905" t="str">
        <f t="shared" si="128"/>
        <v>Y</v>
      </c>
      <c r="I3905" s="65" t="str">
        <f t="shared" si="129"/>
        <v>0.00</v>
      </c>
    </row>
    <row r="3906" spans="7:9">
      <c r="G3906" t="str">
        <f t="shared" si="128"/>
        <v>Y</v>
      </c>
      <c r="I3906" s="65" t="str">
        <f t="shared" si="129"/>
        <v>0.00</v>
      </c>
    </row>
    <row r="3907" spans="7:9">
      <c r="G3907" t="str">
        <f t="shared" si="128"/>
        <v>Y</v>
      </c>
      <c r="I3907" s="65" t="str">
        <f t="shared" si="129"/>
        <v>0.00</v>
      </c>
    </row>
    <row r="3908" spans="7:9">
      <c r="G3908" t="str">
        <f t="shared" si="128"/>
        <v>Y</v>
      </c>
      <c r="I3908" s="65" t="str">
        <f t="shared" si="129"/>
        <v>0.00</v>
      </c>
    </row>
    <row r="3909" spans="7:9">
      <c r="G3909" t="str">
        <f t="shared" si="128"/>
        <v>Y</v>
      </c>
      <c r="I3909" s="65" t="str">
        <f t="shared" si="129"/>
        <v>0.00</v>
      </c>
    </row>
    <row r="3910" spans="7:9">
      <c r="G3910" t="str">
        <f t="shared" si="128"/>
        <v>Y</v>
      </c>
      <c r="I3910" s="65" t="str">
        <f t="shared" si="129"/>
        <v>0.00</v>
      </c>
    </row>
    <row r="3911" spans="7:9">
      <c r="G3911" t="str">
        <f t="shared" si="128"/>
        <v>Y</v>
      </c>
      <c r="I3911" s="65" t="str">
        <f t="shared" si="129"/>
        <v>0.00</v>
      </c>
    </row>
    <row r="3912" spans="7:9">
      <c r="G3912" t="str">
        <f t="shared" si="128"/>
        <v>Y</v>
      </c>
      <c r="I3912" s="65" t="str">
        <f t="shared" si="129"/>
        <v>0.00</v>
      </c>
    </row>
    <row r="3913" spans="7:9">
      <c r="G3913" t="str">
        <f t="shared" si="128"/>
        <v>Y</v>
      </c>
      <c r="I3913" s="65" t="str">
        <f t="shared" si="129"/>
        <v>0.00</v>
      </c>
    </row>
    <row r="3914" spans="7:9">
      <c r="G3914" t="str">
        <f t="shared" si="128"/>
        <v>Y</v>
      </c>
      <c r="I3914" s="65" t="str">
        <f t="shared" si="129"/>
        <v>0.00</v>
      </c>
    </row>
    <row r="3915" spans="7:9">
      <c r="G3915" t="str">
        <f t="shared" si="128"/>
        <v>Y</v>
      </c>
      <c r="I3915" s="65" t="str">
        <f t="shared" si="129"/>
        <v>0.00</v>
      </c>
    </row>
    <row r="3916" spans="7:9">
      <c r="G3916" t="str">
        <f t="shared" si="128"/>
        <v>Y</v>
      </c>
      <c r="I3916" s="65" t="str">
        <f t="shared" si="129"/>
        <v>0.00</v>
      </c>
    </row>
    <row r="3917" spans="7:9">
      <c r="G3917" t="str">
        <f t="shared" si="128"/>
        <v>Y</v>
      </c>
      <c r="I3917" s="65" t="str">
        <f t="shared" si="129"/>
        <v>0.00</v>
      </c>
    </row>
    <row r="3918" spans="7:9">
      <c r="G3918" t="str">
        <f t="shared" si="128"/>
        <v>Y</v>
      </c>
      <c r="I3918" s="65" t="str">
        <f t="shared" si="129"/>
        <v>0.00</v>
      </c>
    </row>
    <row r="3919" spans="7:9">
      <c r="G3919" t="str">
        <f t="shared" si="128"/>
        <v>Y</v>
      </c>
      <c r="I3919" s="65" t="str">
        <f t="shared" si="129"/>
        <v>0.00</v>
      </c>
    </row>
    <row r="3920" spans="7:9">
      <c r="G3920" t="str">
        <f t="shared" si="128"/>
        <v>Y</v>
      </c>
      <c r="I3920" s="65" t="str">
        <f t="shared" si="129"/>
        <v>0.00</v>
      </c>
    </row>
    <row r="3921" spans="7:9">
      <c r="G3921" t="str">
        <f t="shared" si="128"/>
        <v>Y</v>
      </c>
      <c r="I3921" s="65" t="str">
        <f t="shared" si="129"/>
        <v>0.00</v>
      </c>
    </row>
    <row r="3922" spans="7:9">
      <c r="G3922" t="str">
        <f t="shared" si="128"/>
        <v>Y</v>
      </c>
      <c r="I3922" s="65" t="str">
        <f t="shared" si="129"/>
        <v>0.00</v>
      </c>
    </row>
    <row r="3923" spans="7:9">
      <c r="G3923" t="str">
        <f t="shared" si="128"/>
        <v>Y</v>
      </c>
      <c r="I3923" s="65" t="str">
        <f t="shared" si="129"/>
        <v>0.00</v>
      </c>
    </row>
    <row r="3924" spans="7:9">
      <c r="G3924" t="str">
        <f t="shared" si="128"/>
        <v>Y</v>
      </c>
      <c r="I3924" s="65" t="str">
        <f t="shared" si="129"/>
        <v>0.00</v>
      </c>
    </row>
    <row r="3925" spans="7:9">
      <c r="G3925" t="str">
        <f t="shared" ref="G3925:G3988" si="130">IF(A3938=E3927,"Y","")</f>
        <v>Y</v>
      </c>
      <c r="I3925" s="65" t="str">
        <f t="shared" ref="I3925:I3988" si="131">IF(G3925="Y","0.00",B3938)</f>
        <v>0.00</v>
      </c>
    </row>
    <row r="3926" spans="7:9">
      <c r="G3926" t="str">
        <f t="shared" si="130"/>
        <v>Y</v>
      </c>
      <c r="I3926" s="65" t="str">
        <f t="shared" si="131"/>
        <v>0.00</v>
      </c>
    </row>
    <row r="3927" spans="7:9">
      <c r="G3927" t="str">
        <f t="shared" si="130"/>
        <v>Y</v>
      </c>
      <c r="I3927" s="65" t="str">
        <f t="shared" si="131"/>
        <v>0.00</v>
      </c>
    </row>
    <row r="3928" spans="7:9">
      <c r="G3928" t="str">
        <f t="shared" si="130"/>
        <v>Y</v>
      </c>
      <c r="I3928" s="65" t="str">
        <f t="shared" si="131"/>
        <v>0.00</v>
      </c>
    </row>
    <row r="3929" spans="7:9">
      <c r="G3929" t="str">
        <f t="shared" si="130"/>
        <v>Y</v>
      </c>
      <c r="I3929" s="65" t="str">
        <f t="shared" si="131"/>
        <v>0.00</v>
      </c>
    </row>
    <row r="3930" spans="7:9">
      <c r="G3930" t="str">
        <f t="shared" si="130"/>
        <v>Y</v>
      </c>
      <c r="I3930" s="65" t="str">
        <f t="shared" si="131"/>
        <v>0.00</v>
      </c>
    </row>
    <row r="3931" spans="7:9">
      <c r="G3931" t="str">
        <f t="shared" si="130"/>
        <v>Y</v>
      </c>
      <c r="I3931" s="65" t="str">
        <f t="shared" si="131"/>
        <v>0.00</v>
      </c>
    </row>
    <row r="3932" spans="7:9">
      <c r="G3932" t="str">
        <f t="shared" si="130"/>
        <v>Y</v>
      </c>
      <c r="I3932" s="65" t="str">
        <f t="shared" si="131"/>
        <v>0.00</v>
      </c>
    </row>
    <row r="3933" spans="7:9">
      <c r="G3933" t="str">
        <f t="shared" si="130"/>
        <v>Y</v>
      </c>
      <c r="I3933" s="65" t="str">
        <f t="shared" si="131"/>
        <v>0.00</v>
      </c>
    </row>
    <row r="3934" spans="7:9">
      <c r="G3934" t="str">
        <f t="shared" si="130"/>
        <v>Y</v>
      </c>
      <c r="I3934" s="65" t="str">
        <f t="shared" si="131"/>
        <v>0.00</v>
      </c>
    </row>
    <row r="3935" spans="7:9">
      <c r="G3935" t="str">
        <f t="shared" si="130"/>
        <v>Y</v>
      </c>
      <c r="I3935" s="65" t="str">
        <f t="shared" si="131"/>
        <v>0.00</v>
      </c>
    </row>
    <row r="3936" spans="7:9">
      <c r="G3936" t="str">
        <f t="shared" si="130"/>
        <v>Y</v>
      </c>
      <c r="I3936" s="65" t="str">
        <f t="shared" si="131"/>
        <v>0.00</v>
      </c>
    </row>
    <row r="3937" spans="7:9">
      <c r="G3937" t="str">
        <f t="shared" si="130"/>
        <v>Y</v>
      </c>
      <c r="I3937" s="65" t="str">
        <f t="shared" si="131"/>
        <v>0.00</v>
      </c>
    </row>
    <row r="3938" spans="7:9">
      <c r="G3938" t="str">
        <f t="shared" si="130"/>
        <v>Y</v>
      </c>
      <c r="I3938" s="65" t="str">
        <f t="shared" si="131"/>
        <v>0.00</v>
      </c>
    </row>
    <row r="3939" spans="7:9">
      <c r="G3939" t="str">
        <f t="shared" si="130"/>
        <v>Y</v>
      </c>
      <c r="I3939" s="65" t="str">
        <f t="shared" si="131"/>
        <v>0.00</v>
      </c>
    </row>
    <row r="3940" spans="7:9">
      <c r="G3940" t="str">
        <f t="shared" si="130"/>
        <v>Y</v>
      </c>
      <c r="I3940" s="65" t="str">
        <f t="shared" si="131"/>
        <v>0.00</v>
      </c>
    </row>
    <row r="3941" spans="7:9">
      <c r="G3941" t="str">
        <f t="shared" si="130"/>
        <v>Y</v>
      </c>
      <c r="I3941" s="65" t="str">
        <f t="shared" si="131"/>
        <v>0.00</v>
      </c>
    </row>
    <row r="3942" spans="7:9">
      <c r="G3942" t="str">
        <f t="shared" si="130"/>
        <v>Y</v>
      </c>
      <c r="I3942" s="65" t="str">
        <f t="shared" si="131"/>
        <v>0.00</v>
      </c>
    </row>
    <row r="3943" spans="7:9">
      <c r="G3943" t="str">
        <f t="shared" si="130"/>
        <v>Y</v>
      </c>
      <c r="I3943" s="65" t="str">
        <f t="shared" si="131"/>
        <v>0.00</v>
      </c>
    </row>
    <row r="3944" spans="7:9">
      <c r="G3944" t="str">
        <f t="shared" si="130"/>
        <v>Y</v>
      </c>
      <c r="I3944" s="65" t="str">
        <f t="shared" si="131"/>
        <v>0.00</v>
      </c>
    </row>
    <row r="3945" spans="7:9">
      <c r="G3945" t="str">
        <f t="shared" si="130"/>
        <v>Y</v>
      </c>
      <c r="I3945" s="65" t="str">
        <f t="shared" si="131"/>
        <v>0.00</v>
      </c>
    </row>
    <row r="3946" spans="7:9">
      <c r="G3946" t="str">
        <f t="shared" si="130"/>
        <v>Y</v>
      </c>
      <c r="I3946" s="65" t="str">
        <f t="shared" si="131"/>
        <v>0.00</v>
      </c>
    </row>
    <row r="3947" spans="7:9">
      <c r="G3947" t="str">
        <f t="shared" si="130"/>
        <v>Y</v>
      </c>
      <c r="I3947" s="65" t="str">
        <f t="shared" si="131"/>
        <v>0.00</v>
      </c>
    </row>
    <row r="3948" spans="7:9">
      <c r="G3948" t="str">
        <f t="shared" si="130"/>
        <v>Y</v>
      </c>
      <c r="I3948" s="65" t="str">
        <f t="shared" si="131"/>
        <v>0.00</v>
      </c>
    </row>
    <row r="3949" spans="7:9">
      <c r="G3949" t="str">
        <f t="shared" si="130"/>
        <v>Y</v>
      </c>
      <c r="I3949" s="65" t="str">
        <f t="shared" si="131"/>
        <v>0.00</v>
      </c>
    </row>
    <row r="3950" spans="7:9">
      <c r="G3950" t="str">
        <f t="shared" si="130"/>
        <v>Y</v>
      </c>
      <c r="I3950" s="65" t="str">
        <f t="shared" si="131"/>
        <v>0.00</v>
      </c>
    </row>
    <row r="3951" spans="7:9">
      <c r="G3951" t="str">
        <f t="shared" si="130"/>
        <v>Y</v>
      </c>
      <c r="I3951" s="65" t="str">
        <f t="shared" si="131"/>
        <v>0.00</v>
      </c>
    </row>
    <row r="3952" spans="7:9">
      <c r="G3952" t="str">
        <f t="shared" si="130"/>
        <v>Y</v>
      </c>
      <c r="I3952" s="65" t="str">
        <f t="shared" si="131"/>
        <v>0.00</v>
      </c>
    </row>
    <row r="3953" spans="7:9">
      <c r="G3953" t="str">
        <f t="shared" si="130"/>
        <v>Y</v>
      </c>
      <c r="I3953" s="65" t="str">
        <f t="shared" si="131"/>
        <v>0.00</v>
      </c>
    </row>
    <row r="3954" spans="7:9">
      <c r="G3954" t="str">
        <f t="shared" si="130"/>
        <v>Y</v>
      </c>
      <c r="I3954" s="65" t="str">
        <f t="shared" si="131"/>
        <v>0.00</v>
      </c>
    </row>
    <row r="3955" spans="7:9">
      <c r="G3955" t="str">
        <f t="shared" si="130"/>
        <v>Y</v>
      </c>
      <c r="I3955" s="65" t="str">
        <f t="shared" si="131"/>
        <v>0.00</v>
      </c>
    </row>
    <row r="3956" spans="7:9">
      <c r="G3956" t="str">
        <f t="shared" si="130"/>
        <v>Y</v>
      </c>
      <c r="I3956" s="65" t="str">
        <f t="shared" si="131"/>
        <v>0.00</v>
      </c>
    </row>
    <row r="3957" spans="7:9">
      <c r="G3957" t="str">
        <f t="shared" si="130"/>
        <v>Y</v>
      </c>
      <c r="I3957" s="65" t="str">
        <f t="shared" si="131"/>
        <v>0.00</v>
      </c>
    </row>
    <row r="3958" spans="7:9">
      <c r="G3958" t="str">
        <f t="shared" si="130"/>
        <v>Y</v>
      </c>
      <c r="I3958" s="65" t="str">
        <f t="shared" si="131"/>
        <v>0.00</v>
      </c>
    </row>
    <row r="3959" spans="7:9">
      <c r="G3959" t="str">
        <f t="shared" si="130"/>
        <v>Y</v>
      </c>
      <c r="I3959" s="65" t="str">
        <f t="shared" si="131"/>
        <v>0.00</v>
      </c>
    </row>
    <row r="3960" spans="7:9">
      <c r="G3960" t="str">
        <f t="shared" si="130"/>
        <v>Y</v>
      </c>
      <c r="I3960" s="65" t="str">
        <f t="shared" si="131"/>
        <v>0.00</v>
      </c>
    </row>
    <row r="3961" spans="7:9">
      <c r="G3961" t="str">
        <f t="shared" si="130"/>
        <v>Y</v>
      </c>
      <c r="I3961" s="65" t="str">
        <f t="shared" si="131"/>
        <v>0.00</v>
      </c>
    </row>
    <row r="3962" spans="7:9">
      <c r="G3962" t="str">
        <f t="shared" si="130"/>
        <v>Y</v>
      </c>
      <c r="I3962" s="65" t="str">
        <f t="shared" si="131"/>
        <v>0.00</v>
      </c>
    </row>
    <row r="3963" spans="7:9">
      <c r="G3963" t="str">
        <f t="shared" si="130"/>
        <v>Y</v>
      </c>
      <c r="I3963" s="65" t="str">
        <f t="shared" si="131"/>
        <v>0.00</v>
      </c>
    </row>
    <row r="3964" spans="7:9">
      <c r="G3964" t="str">
        <f t="shared" si="130"/>
        <v>Y</v>
      </c>
      <c r="I3964" s="65" t="str">
        <f t="shared" si="131"/>
        <v>0.00</v>
      </c>
    </row>
    <row r="3965" spans="7:9">
      <c r="G3965" t="str">
        <f t="shared" si="130"/>
        <v>Y</v>
      </c>
      <c r="I3965" s="65" t="str">
        <f t="shared" si="131"/>
        <v>0.00</v>
      </c>
    </row>
    <row r="3966" spans="7:9">
      <c r="G3966" t="str">
        <f t="shared" si="130"/>
        <v>Y</v>
      </c>
      <c r="I3966" s="65" t="str">
        <f t="shared" si="131"/>
        <v>0.00</v>
      </c>
    </row>
    <row r="3967" spans="7:9">
      <c r="G3967" t="str">
        <f t="shared" si="130"/>
        <v>Y</v>
      </c>
      <c r="I3967" s="65" t="str">
        <f t="shared" si="131"/>
        <v>0.00</v>
      </c>
    </row>
    <row r="3968" spans="7:9">
      <c r="G3968" t="str">
        <f t="shared" si="130"/>
        <v>Y</v>
      </c>
      <c r="I3968" s="65" t="str">
        <f t="shared" si="131"/>
        <v>0.00</v>
      </c>
    </row>
    <row r="3969" spans="7:9">
      <c r="G3969" t="str">
        <f t="shared" si="130"/>
        <v>Y</v>
      </c>
      <c r="I3969" s="65" t="str">
        <f t="shared" si="131"/>
        <v>0.00</v>
      </c>
    </row>
    <row r="3970" spans="7:9">
      <c r="G3970" t="str">
        <f t="shared" si="130"/>
        <v>Y</v>
      </c>
      <c r="I3970" s="65" t="str">
        <f t="shared" si="131"/>
        <v>0.00</v>
      </c>
    </row>
    <row r="3971" spans="7:9">
      <c r="G3971" t="str">
        <f t="shared" si="130"/>
        <v>Y</v>
      </c>
      <c r="I3971" s="65" t="str">
        <f t="shared" si="131"/>
        <v>0.00</v>
      </c>
    </row>
    <row r="3972" spans="7:9">
      <c r="G3972" t="str">
        <f t="shared" si="130"/>
        <v>Y</v>
      </c>
      <c r="I3972" s="65" t="str">
        <f t="shared" si="131"/>
        <v>0.00</v>
      </c>
    </row>
    <row r="3973" spans="7:9">
      <c r="G3973" t="str">
        <f t="shared" si="130"/>
        <v>Y</v>
      </c>
      <c r="I3973" s="65" t="str">
        <f t="shared" si="131"/>
        <v>0.00</v>
      </c>
    </row>
    <row r="3974" spans="7:9">
      <c r="G3974" t="str">
        <f t="shared" si="130"/>
        <v>Y</v>
      </c>
      <c r="I3974" s="65" t="str">
        <f t="shared" si="131"/>
        <v>0.00</v>
      </c>
    </row>
    <row r="3975" spans="7:9">
      <c r="G3975" t="str">
        <f t="shared" si="130"/>
        <v>Y</v>
      </c>
      <c r="I3975" s="65" t="str">
        <f t="shared" si="131"/>
        <v>0.00</v>
      </c>
    </row>
    <row r="3976" spans="7:9">
      <c r="G3976" t="str">
        <f t="shared" si="130"/>
        <v>Y</v>
      </c>
      <c r="I3976" s="65" t="str">
        <f t="shared" si="131"/>
        <v>0.00</v>
      </c>
    </row>
    <row r="3977" spans="7:9">
      <c r="G3977" t="str">
        <f t="shared" si="130"/>
        <v>Y</v>
      </c>
      <c r="I3977" s="65" t="str">
        <f t="shared" si="131"/>
        <v>0.00</v>
      </c>
    </row>
    <row r="3978" spans="7:9">
      <c r="G3978" t="str">
        <f t="shared" si="130"/>
        <v>Y</v>
      </c>
      <c r="I3978" s="65" t="str">
        <f t="shared" si="131"/>
        <v>0.00</v>
      </c>
    </row>
    <row r="3979" spans="7:9">
      <c r="G3979" t="str">
        <f t="shared" si="130"/>
        <v>Y</v>
      </c>
      <c r="I3979" s="65" t="str">
        <f t="shared" si="131"/>
        <v>0.00</v>
      </c>
    </row>
    <row r="3980" spans="7:9">
      <c r="G3980" t="str">
        <f t="shared" si="130"/>
        <v>Y</v>
      </c>
      <c r="I3980" s="65" t="str">
        <f t="shared" si="131"/>
        <v>0.00</v>
      </c>
    </row>
    <row r="3981" spans="7:9">
      <c r="G3981" t="str">
        <f t="shared" si="130"/>
        <v>Y</v>
      </c>
      <c r="I3981" s="65" t="str">
        <f t="shared" si="131"/>
        <v>0.00</v>
      </c>
    </row>
    <row r="3982" spans="7:9">
      <c r="G3982" t="str">
        <f t="shared" si="130"/>
        <v>Y</v>
      </c>
      <c r="I3982" s="65" t="str">
        <f t="shared" si="131"/>
        <v>0.00</v>
      </c>
    </row>
    <row r="3983" spans="7:9">
      <c r="G3983" t="str">
        <f t="shared" si="130"/>
        <v>Y</v>
      </c>
      <c r="I3983" s="65" t="str">
        <f t="shared" si="131"/>
        <v>0.00</v>
      </c>
    </row>
    <row r="3984" spans="7:9">
      <c r="G3984" t="str">
        <f t="shared" si="130"/>
        <v>Y</v>
      </c>
      <c r="I3984" s="65" t="str">
        <f t="shared" si="131"/>
        <v>0.00</v>
      </c>
    </row>
    <row r="3985" spans="7:9">
      <c r="G3985" t="str">
        <f t="shared" si="130"/>
        <v>Y</v>
      </c>
      <c r="I3985" s="65" t="str">
        <f t="shared" si="131"/>
        <v>0.00</v>
      </c>
    </row>
    <row r="3986" spans="7:9">
      <c r="G3986" t="str">
        <f t="shared" si="130"/>
        <v>Y</v>
      </c>
      <c r="I3986" s="65" t="str">
        <f t="shared" si="131"/>
        <v>0.00</v>
      </c>
    </row>
    <row r="3987" spans="7:9">
      <c r="G3987" t="str">
        <f t="shared" si="130"/>
        <v>Y</v>
      </c>
      <c r="I3987" s="65" t="str">
        <f t="shared" si="131"/>
        <v>0.00</v>
      </c>
    </row>
    <row r="3988" spans="7:9">
      <c r="G3988" t="str">
        <f t="shared" si="130"/>
        <v>Y</v>
      </c>
      <c r="I3988" s="65" t="str">
        <f t="shared" si="131"/>
        <v>0.00</v>
      </c>
    </row>
    <row r="3989" spans="7:9">
      <c r="G3989" t="str">
        <f t="shared" ref="G3989:G4052" si="132">IF(A4002=E3991,"Y","")</f>
        <v>Y</v>
      </c>
      <c r="I3989" s="65" t="str">
        <f t="shared" ref="I3989:I4052" si="133">IF(G3989="Y","0.00",B4002)</f>
        <v>0.00</v>
      </c>
    </row>
    <row r="3990" spans="7:9">
      <c r="G3990" t="str">
        <f t="shared" si="132"/>
        <v>Y</v>
      </c>
      <c r="I3990" s="65" t="str">
        <f t="shared" si="133"/>
        <v>0.00</v>
      </c>
    </row>
    <row r="3991" spans="7:9">
      <c r="G3991" t="str">
        <f t="shared" si="132"/>
        <v>Y</v>
      </c>
      <c r="I3991" s="65" t="str">
        <f t="shared" si="133"/>
        <v>0.00</v>
      </c>
    </row>
    <row r="3992" spans="7:9">
      <c r="G3992" t="str">
        <f t="shared" si="132"/>
        <v>Y</v>
      </c>
      <c r="I3992" s="65" t="str">
        <f t="shared" si="133"/>
        <v>0.00</v>
      </c>
    </row>
    <row r="3993" spans="7:9">
      <c r="G3993" t="str">
        <f t="shared" si="132"/>
        <v>Y</v>
      </c>
      <c r="I3993" s="65" t="str">
        <f t="shared" si="133"/>
        <v>0.00</v>
      </c>
    </row>
    <row r="3994" spans="7:9">
      <c r="G3994" t="str">
        <f t="shared" si="132"/>
        <v>Y</v>
      </c>
      <c r="I3994" s="65" t="str">
        <f t="shared" si="133"/>
        <v>0.00</v>
      </c>
    </row>
    <row r="3995" spans="7:9">
      <c r="G3995" t="str">
        <f t="shared" si="132"/>
        <v>Y</v>
      </c>
      <c r="I3995" s="65" t="str">
        <f t="shared" si="133"/>
        <v>0.00</v>
      </c>
    </row>
    <row r="3996" spans="7:9">
      <c r="G3996" t="str">
        <f t="shared" si="132"/>
        <v>Y</v>
      </c>
      <c r="I3996" s="65" t="str">
        <f t="shared" si="133"/>
        <v>0.00</v>
      </c>
    </row>
    <row r="3997" spans="7:9">
      <c r="G3997" t="str">
        <f t="shared" si="132"/>
        <v>Y</v>
      </c>
      <c r="I3997" s="65" t="str">
        <f t="shared" si="133"/>
        <v>0.00</v>
      </c>
    </row>
    <row r="3998" spans="7:9">
      <c r="G3998" t="str">
        <f t="shared" si="132"/>
        <v>Y</v>
      </c>
      <c r="I3998" s="65" t="str">
        <f t="shared" si="133"/>
        <v>0.00</v>
      </c>
    </row>
    <row r="3999" spans="7:9">
      <c r="G3999" t="str">
        <f t="shared" si="132"/>
        <v>Y</v>
      </c>
      <c r="I3999" s="65" t="str">
        <f t="shared" si="133"/>
        <v>0.00</v>
      </c>
    </row>
    <row r="4000" spans="7:9">
      <c r="G4000" t="str">
        <f t="shared" si="132"/>
        <v>Y</v>
      </c>
      <c r="I4000" s="65" t="str">
        <f t="shared" si="133"/>
        <v>0.00</v>
      </c>
    </row>
    <row r="4001" spans="7:9">
      <c r="G4001" t="str">
        <f t="shared" si="132"/>
        <v>Y</v>
      </c>
      <c r="I4001" s="65" t="str">
        <f t="shared" si="133"/>
        <v>0.00</v>
      </c>
    </row>
    <row r="4002" spans="7:9">
      <c r="G4002" t="str">
        <f t="shared" si="132"/>
        <v>Y</v>
      </c>
      <c r="I4002" s="65" t="str">
        <f t="shared" si="133"/>
        <v>0.00</v>
      </c>
    </row>
    <row r="4003" spans="7:9">
      <c r="G4003" t="str">
        <f t="shared" si="132"/>
        <v>Y</v>
      </c>
      <c r="I4003" s="65" t="str">
        <f t="shared" si="133"/>
        <v>0.00</v>
      </c>
    </row>
    <row r="4004" spans="7:9">
      <c r="G4004" t="str">
        <f t="shared" si="132"/>
        <v>Y</v>
      </c>
      <c r="I4004" s="65" t="str">
        <f t="shared" si="133"/>
        <v>0.00</v>
      </c>
    </row>
    <row r="4005" spans="7:9">
      <c r="G4005" t="str">
        <f t="shared" si="132"/>
        <v>Y</v>
      </c>
      <c r="I4005" s="65" t="str">
        <f t="shared" si="133"/>
        <v>0.00</v>
      </c>
    </row>
    <row r="4006" spans="7:9">
      <c r="G4006" t="str">
        <f t="shared" si="132"/>
        <v>Y</v>
      </c>
      <c r="I4006" s="65" t="str">
        <f t="shared" si="133"/>
        <v>0.00</v>
      </c>
    </row>
    <row r="4007" spans="7:9">
      <c r="G4007" t="str">
        <f t="shared" si="132"/>
        <v>Y</v>
      </c>
      <c r="I4007" s="65" t="str">
        <f t="shared" si="133"/>
        <v>0.00</v>
      </c>
    </row>
    <row r="4008" spans="7:9">
      <c r="G4008" t="str">
        <f t="shared" si="132"/>
        <v>Y</v>
      </c>
      <c r="I4008" s="65" t="str">
        <f t="shared" si="133"/>
        <v>0.00</v>
      </c>
    </row>
    <row r="4009" spans="7:9">
      <c r="G4009" t="str">
        <f t="shared" si="132"/>
        <v>Y</v>
      </c>
      <c r="I4009" s="65" t="str">
        <f t="shared" si="133"/>
        <v>0.00</v>
      </c>
    </row>
    <row r="4010" spans="7:9">
      <c r="G4010" t="str">
        <f t="shared" si="132"/>
        <v>Y</v>
      </c>
      <c r="I4010" s="65" t="str">
        <f t="shared" si="133"/>
        <v>0.00</v>
      </c>
    </row>
    <row r="4011" spans="7:9">
      <c r="G4011" t="str">
        <f t="shared" si="132"/>
        <v>Y</v>
      </c>
      <c r="I4011" s="65" t="str">
        <f t="shared" si="133"/>
        <v>0.00</v>
      </c>
    </row>
    <row r="4012" spans="7:9">
      <c r="G4012" t="str">
        <f t="shared" si="132"/>
        <v>Y</v>
      </c>
      <c r="I4012" s="65" t="str">
        <f t="shared" si="133"/>
        <v>0.00</v>
      </c>
    </row>
    <row r="4013" spans="7:9">
      <c r="G4013" t="str">
        <f t="shared" si="132"/>
        <v>Y</v>
      </c>
      <c r="I4013" s="65" t="str">
        <f t="shared" si="133"/>
        <v>0.00</v>
      </c>
    </row>
    <row r="4014" spans="7:9">
      <c r="G4014" t="str">
        <f t="shared" si="132"/>
        <v>Y</v>
      </c>
      <c r="I4014" s="65" t="str">
        <f t="shared" si="133"/>
        <v>0.00</v>
      </c>
    </row>
    <row r="4015" spans="7:9">
      <c r="G4015" t="str">
        <f t="shared" si="132"/>
        <v>Y</v>
      </c>
      <c r="I4015" s="65" t="str">
        <f t="shared" si="133"/>
        <v>0.00</v>
      </c>
    </row>
    <row r="4016" spans="7:9">
      <c r="G4016" t="str">
        <f t="shared" si="132"/>
        <v>Y</v>
      </c>
      <c r="I4016" s="65" t="str">
        <f t="shared" si="133"/>
        <v>0.00</v>
      </c>
    </row>
    <row r="4017" spans="7:9">
      <c r="G4017" t="str">
        <f t="shared" si="132"/>
        <v>Y</v>
      </c>
      <c r="I4017" s="65" t="str">
        <f t="shared" si="133"/>
        <v>0.00</v>
      </c>
    </row>
    <row r="4018" spans="7:9">
      <c r="G4018" t="str">
        <f t="shared" si="132"/>
        <v>Y</v>
      </c>
      <c r="I4018" s="65" t="str">
        <f t="shared" si="133"/>
        <v>0.00</v>
      </c>
    </row>
    <row r="4019" spans="7:9">
      <c r="G4019" t="str">
        <f t="shared" si="132"/>
        <v>Y</v>
      </c>
      <c r="I4019" s="65" t="str">
        <f t="shared" si="133"/>
        <v>0.00</v>
      </c>
    </row>
    <row r="4020" spans="7:9">
      <c r="G4020" t="str">
        <f t="shared" si="132"/>
        <v>Y</v>
      </c>
      <c r="I4020" s="65" t="str">
        <f t="shared" si="133"/>
        <v>0.00</v>
      </c>
    </row>
    <row r="4021" spans="7:9">
      <c r="G4021" t="str">
        <f t="shared" si="132"/>
        <v>Y</v>
      </c>
      <c r="I4021" s="65" t="str">
        <f t="shared" si="133"/>
        <v>0.00</v>
      </c>
    </row>
    <row r="4022" spans="7:9">
      <c r="G4022" t="str">
        <f t="shared" si="132"/>
        <v>Y</v>
      </c>
      <c r="I4022" s="65" t="str">
        <f t="shared" si="133"/>
        <v>0.00</v>
      </c>
    </row>
    <row r="4023" spans="7:9">
      <c r="G4023" t="str">
        <f t="shared" si="132"/>
        <v>Y</v>
      </c>
      <c r="I4023" s="65" t="str">
        <f t="shared" si="133"/>
        <v>0.00</v>
      </c>
    </row>
    <row r="4024" spans="7:9">
      <c r="G4024" t="str">
        <f t="shared" si="132"/>
        <v>Y</v>
      </c>
      <c r="I4024" s="65" t="str">
        <f t="shared" si="133"/>
        <v>0.00</v>
      </c>
    </row>
    <row r="4025" spans="7:9">
      <c r="G4025" t="str">
        <f t="shared" si="132"/>
        <v>Y</v>
      </c>
      <c r="I4025" s="65" t="str">
        <f t="shared" si="133"/>
        <v>0.00</v>
      </c>
    </row>
    <row r="4026" spans="7:9">
      <c r="G4026" t="str">
        <f t="shared" si="132"/>
        <v>Y</v>
      </c>
      <c r="I4026" s="65" t="str">
        <f t="shared" si="133"/>
        <v>0.00</v>
      </c>
    </row>
    <row r="4027" spans="7:9">
      <c r="G4027" t="str">
        <f t="shared" si="132"/>
        <v>Y</v>
      </c>
      <c r="I4027" s="65" t="str">
        <f t="shared" si="133"/>
        <v>0.00</v>
      </c>
    </row>
    <row r="4028" spans="7:9">
      <c r="G4028" t="str">
        <f t="shared" si="132"/>
        <v>Y</v>
      </c>
      <c r="I4028" s="65" t="str">
        <f t="shared" si="133"/>
        <v>0.00</v>
      </c>
    </row>
    <row r="4029" spans="7:9">
      <c r="G4029" t="str">
        <f t="shared" si="132"/>
        <v>Y</v>
      </c>
      <c r="I4029" s="65" t="str">
        <f t="shared" si="133"/>
        <v>0.00</v>
      </c>
    </row>
    <row r="4030" spans="7:9">
      <c r="G4030" t="str">
        <f t="shared" si="132"/>
        <v>Y</v>
      </c>
      <c r="I4030" s="65" t="str">
        <f t="shared" si="133"/>
        <v>0.00</v>
      </c>
    </row>
    <row r="4031" spans="7:9">
      <c r="G4031" t="str">
        <f t="shared" si="132"/>
        <v>Y</v>
      </c>
      <c r="I4031" s="65" t="str">
        <f t="shared" si="133"/>
        <v>0.00</v>
      </c>
    </row>
    <row r="4032" spans="7:9">
      <c r="G4032" t="str">
        <f t="shared" si="132"/>
        <v>Y</v>
      </c>
      <c r="I4032" s="65" t="str">
        <f t="shared" si="133"/>
        <v>0.00</v>
      </c>
    </row>
    <row r="4033" spans="7:9">
      <c r="G4033" t="str">
        <f t="shared" si="132"/>
        <v>Y</v>
      </c>
      <c r="I4033" s="65" t="str">
        <f t="shared" si="133"/>
        <v>0.00</v>
      </c>
    </row>
    <row r="4034" spans="7:9">
      <c r="G4034" t="str">
        <f t="shared" si="132"/>
        <v>Y</v>
      </c>
      <c r="I4034" s="65" t="str">
        <f t="shared" si="133"/>
        <v>0.00</v>
      </c>
    </row>
    <row r="4035" spans="7:9">
      <c r="G4035" t="str">
        <f t="shared" si="132"/>
        <v>Y</v>
      </c>
      <c r="I4035" s="65" t="str">
        <f t="shared" si="133"/>
        <v>0.00</v>
      </c>
    </row>
    <row r="4036" spans="7:9">
      <c r="G4036" t="str">
        <f t="shared" si="132"/>
        <v>Y</v>
      </c>
      <c r="I4036" s="65" t="str">
        <f t="shared" si="133"/>
        <v>0.00</v>
      </c>
    </row>
    <row r="4037" spans="7:9">
      <c r="G4037" t="str">
        <f t="shared" si="132"/>
        <v>Y</v>
      </c>
      <c r="I4037" s="65" t="str">
        <f t="shared" si="133"/>
        <v>0.00</v>
      </c>
    </row>
    <row r="4038" spans="7:9">
      <c r="G4038" t="str">
        <f t="shared" si="132"/>
        <v>Y</v>
      </c>
      <c r="I4038" s="65" t="str">
        <f t="shared" si="133"/>
        <v>0.00</v>
      </c>
    </row>
    <row r="4039" spans="7:9">
      <c r="G4039" t="str">
        <f t="shared" si="132"/>
        <v>Y</v>
      </c>
      <c r="I4039" s="65" t="str">
        <f t="shared" si="133"/>
        <v>0.00</v>
      </c>
    </row>
    <row r="4040" spans="7:9">
      <c r="G4040" t="str">
        <f t="shared" si="132"/>
        <v>Y</v>
      </c>
      <c r="I4040" s="65" t="str">
        <f t="shared" si="133"/>
        <v>0.00</v>
      </c>
    </row>
    <row r="4041" spans="7:9">
      <c r="G4041" t="str">
        <f t="shared" si="132"/>
        <v>Y</v>
      </c>
      <c r="I4041" s="65" t="str">
        <f t="shared" si="133"/>
        <v>0.00</v>
      </c>
    </row>
    <row r="4042" spans="7:9">
      <c r="G4042" t="str">
        <f t="shared" si="132"/>
        <v>Y</v>
      </c>
      <c r="I4042" s="65" t="str">
        <f t="shared" si="133"/>
        <v>0.00</v>
      </c>
    </row>
    <row r="4043" spans="7:9">
      <c r="G4043" t="str">
        <f t="shared" si="132"/>
        <v>Y</v>
      </c>
      <c r="I4043" s="65" t="str">
        <f t="shared" si="133"/>
        <v>0.00</v>
      </c>
    </row>
    <row r="4044" spans="7:9">
      <c r="G4044" t="str">
        <f t="shared" si="132"/>
        <v>Y</v>
      </c>
      <c r="I4044" s="65" t="str">
        <f t="shared" si="133"/>
        <v>0.00</v>
      </c>
    </row>
    <row r="4045" spans="7:9">
      <c r="G4045" t="str">
        <f t="shared" si="132"/>
        <v>Y</v>
      </c>
      <c r="I4045" s="65" t="str">
        <f t="shared" si="133"/>
        <v>0.00</v>
      </c>
    </row>
    <row r="4046" spans="7:9">
      <c r="G4046" t="str">
        <f t="shared" si="132"/>
        <v>Y</v>
      </c>
      <c r="I4046" s="65" t="str">
        <f t="shared" si="133"/>
        <v>0.00</v>
      </c>
    </row>
    <row r="4047" spans="7:9">
      <c r="G4047" t="str">
        <f t="shared" si="132"/>
        <v>Y</v>
      </c>
      <c r="I4047" s="65" t="str">
        <f t="shared" si="133"/>
        <v>0.00</v>
      </c>
    </row>
    <row r="4048" spans="7:9">
      <c r="G4048" t="str">
        <f t="shared" si="132"/>
        <v>Y</v>
      </c>
      <c r="I4048" s="65" t="str">
        <f t="shared" si="133"/>
        <v>0.00</v>
      </c>
    </row>
    <row r="4049" spans="7:9">
      <c r="G4049" t="str">
        <f t="shared" si="132"/>
        <v>Y</v>
      </c>
      <c r="I4049" s="65" t="str">
        <f t="shared" si="133"/>
        <v>0.00</v>
      </c>
    </row>
    <row r="4050" spans="7:9">
      <c r="G4050" t="str">
        <f t="shared" si="132"/>
        <v>Y</v>
      </c>
      <c r="I4050" s="65" t="str">
        <f t="shared" si="133"/>
        <v>0.00</v>
      </c>
    </row>
    <row r="4051" spans="7:9">
      <c r="G4051" t="str">
        <f t="shared" si="132"/>
        <v>Y</v>
      </c>
      <c r="I4051" s="65" t="str">
        <f t="shared" si="133"/>
        <v>0.00</v>
      </c>
    </row>
    <row r="4052" spans="7:9">
      <c r="G4052" t="str">
        <f t="shared" si="132"/>
        <v>Y</v>
      </c>
      <c r="I4052" s="65" t="str">
        <f t="shared" si="133"/>
        <v>0.00</v>
      </c>
    </row>
    <row r="4053" spans="7:9">
      <c r="G4053" t="str">
        <f t="shared" ref="G4053:G4116" si="134">IF(A4066=E4055,"Y","")</f>
        <v>Y</v>
      </c>
      <c r="I4053" s="65" t="str">
        <f t="shared" ref="I4053:I4116" si="135">IF(G4053="Y","0.00",B4066)</f>
        <v>0.00</v>
      </c>
    </row>
    <row r="4054" spans="7:9">
      <c r="G4054" t="str">
        <f t="shared" si="134"/>
        <v>Y</v>
      </c>
      <c r="I4054" s="65" t="str">
        <f t="shared" si="135"/>
        <v>0.00</v>
      </c>
    </row>
    <row r="4055" spans="7:9">
      <c r="G4055" t="str">
        <f t="shared" si="134"/>
        <v>Y</v>
      </c>
      <c r="I4055" s="65" t="str">
        <f t="shared" si="135"/>
        <v>0.00</v>
      </c>
    </row>
    <row r="4056" spans="7:9">
      <c r="G4056" t="str">
        <f t="shared" si="134"/>
        <v>Y</v>
      </c>
      <c r="I4056" s="65" t="str">
        <f t="shared" si="135"/>
        <v>0.00</v>
      </c>
    </row>
    <row r="4057" spans="7:9">
      <c r="G4057" t="str">
        <f t="shared" si="134"/>
        <v>Y</v>
      </c>
      <c r="I4057" s="65" t="str">
        <f t="shared" si="135"/>
        <v>0.00</v>
      </c>
    </row>
    <row r="4058" spans="7:9">
      <c r="G4058" t="str">
        <f t="shared" si="134"/>
        <v>Y</v>
      </c>
      <c r="I4058" s="65" t="str">
        <f t="shared" si="135"/>
        <v>0.00</v>
      </c>
    </row>
    <row r="4059" spans="7:9">
      <c r="G4059" t="str">
        <f t="shared" si="134"/>
        <v>Y</v>
      </c>
      <c r="I4059" s="65" t="str">
        <f t="shared" si="135"/>
        <v>0.00</v>
      </c>
    </row>
    <row r="4060" spans="7:9">
      <c r="G4060" t="str">
        <f t="shared" si="134"/>
        <v>Y</v>
      </c>
      <c r="I4060" s="65" t="str">
        <f t="shared" si="135"/>
        <v>0.00</v>
      </c>
    </row>
    <row r="4061" spans="7:9">
      <c r="G4061" t="str">
        <f t="shared" si="134"/>
        <v>Y</v>
      </c>
      <c r="I4061" s="65" t="str">
        <f t="shared" si="135"/>
        <v>0.00</v>
      </c>
    </row>
    <row r="4062" spans="7:9">
      <c r="G4062" t="str">
        <f t="shared" si="134"/>
        <v>Y</v>
      </c>
      <c r="I4062" s="65" t="str">
        <f t="shared" si="135"/>
        <v>0.00</v>
      </c>
    </row>
    <row r="4063" spans="7:9">
      <c r="G4063" t="str">
        <f t="shared" si="134"/>
        <v>Y</v>
      </c>
      <c r="I4063" s="65" t="str">
        <f t="shared" si="135"/>
        <v>0.00</v>
      </c>
    </row>
    <row r="4064" spans="7:9">
      <c r="G4064" t="str">
        <f t="shared" si="134"/>
        <v>Y</v>
      </c>
      <c r="I4064" s="65" t="str">
        <f t="shared" si="135"/>
        <v>0.00</v>
      </c>
    </row>
    <row r="4065" spans="7:9">
      <c r="G4065" t="str">
        <f t="shared" si="134"/>
        <v>Y</v>
      </c>
      <c r="I4065" s="65" t="str">
        <f t="shared" si="135"/>
        <v>0.00</v>
      </c>
    </row>
    <row r="4066" spans="7:9">
      <c r="G4066" t="str">
        <f t="shared" si="134"/>
        <v>Y</v>
      </c>
      <c r="I4066" s="65" t="str">
        <f t="shared" si="135"/>
        <v>0.00</v>
      </c>
    </row>
    <row r="4067" spans="7:9">
      <c r="G4067" t="str">
        <f t="shared" si="134"/>
        <v>Y</v>
      </c>
      <c r="I4067" s="65" t="str">
        <f t="shared" si="135"/>
        <v>0.00</v>
      </c>
    </row>
    <row r="4068" spans="7:9">
      <c r="G4068" t="str">
        <f t="shared" si="134"/>
        <v>Y</v>
      </c>
      <c r="I4068" s="65" t="str">
        <f t="shared" si="135"/>
        <v>0.00</v>
      </c>
    </row>
    <row r="4069" spans="7:9">
      <c r="G4069" t="str">
        <f t="shared" si="134"/>
        <v>Y</v>
      </c>
      <c r="I4069" s="65" t="str">
        <f t="shared" si="135"/>
        <v>0.00</v>
      </c>
    </row>
    <row r="4070" spans="7:9">
      <c r="G4070" t="str">
        <f t="shared" si="134"/>
        <v>Y</v>
      </c>
      <c r="I4070" s="65" t="str">
        <f t="shared" si="135"/>
        <v>0.00</v>
      </c>
    </row>
    <row r="4071" spans="7:9">
      <c r="G4071" t="str">
        <f t="shared" si="134"/>
        <v>Y</v>
      </c>
      <c r="I4071" s="65" t="str">
        <f t="shared" si="135"/>
        <v>0.00</v>
      </c>
    </row>
    <row r="4072" spans="7:9">
      <c r="G4072" t="str">
        <f t="shared" si="134"/>
        <v>Y</v>
      </c>
      <c r="I4072" s="65" t="str">
        <f t="shared" si="135"/>
        <v>0.00</v>
      </c>
    </row>
    <row r="4073" spans="7:9">
      <c r="G4073" t="str">
        <f t="shared" si="134"/>
        <v>Y</v>
      </c>
      <c r="I4073" s="65" t="str">
        <f t="shared" si="135"/>
        <v>0.00</v>
      </c>
    </row>
    <row r="4074" spans="7:9">
      <c r="G4074" t="str">
        <f t="shared" si="134"/>
        <v>Y</v>
      </c>
      <c r="I4074" s="65" t="str">
        <f t="shared" si="135"/>
        <v>0.00</v>
      </c>
    </row>
    <row r="4075" spans="7:9">
      <c r="G4075" t="str">
        <f t="shared" si="134"/>
        <v>Y</v>
      </c>
      <c r="I4075" s="65" t="str">
        <f t="shared" si="135"/>
        <v>0.00</v>
      </c>
    </row>
    <row r="4076" spans="7:9">
      <c r="G4076" t="str">
        <f t="shared" si="134"/>
        <v>Y</v>
      </c>
      <c r="I4076" s="65" t="str">
        <f t="shared" si="135"/>
        <v>0.00</v>
      </c>
    </row>
    <row r="4077" spans="7:9">
      <c r="G4077" t="str">
        <f t="shared" si="134"/>
        <v>Y</v>
      </c>
      <c r="I4077" s="65" t="str">
        <f t="shared" si="135"/>
        <v>0.00</v>
      </c>
    </row>
    <row r="4078" spans="7:9">
      <c r="G4078" t="str">
        <f t="shared" si="134"/>
        <v>Y</v>
      </c>
      <c r="I4078" s="65" t="str">
        <f t="shared" si="135"/>
        <v>0.00</v>
      </c>
    </row>
    <row r="4079" spans="7:9">
      <c r="G4079" t="str">
        <f t="shared" si="134"/>
        <v>Y</v>
      </c>
      <c r="I4079" s="65" t="str">
        <f t="shared" si="135"/>
        <v>0.00</v>
      </c>
    </row>
    <row r="4080" spans="7:9">
      <c r="G4080" t="str">
        <f t="shared" si="134"/>
        <v>Y</v>
      </c>
      <c r="I4080" s="65" t="str">
        <f t="shared" si="135"/>
        <v>0.00</v>
      </c>
    </row>
    <row r="4081" spans="7:9">
      <c r="G4081" t="str">
        <f t="shared" si="134"/>
        <v>Y</v>
      </c>
      <c r="I4081" s="65" t="str">
        <f t="shared" si="135"/>
        <v>0.00</v>
      </c>
    </row>
    <row r="4082" spans="7:9">
      <c r="G4082" t="str">
        <f t="shared" si="134"/>
        <v>Y</v>
      </c>
      <c r="I4082" s="65" t="str">
        <f t="shared" si="135"/>
        <v>0.00</v>
      </c>
    </row>
    <row r="4083" spans="7:9">
      <c r="G4083" t="str">
        <f t="shared" si="134"/>
        <v>Y</v>
      </c>
      <c r="I4083" s="65" t="str">
        <f t="shared" si="135"/>
        <v>0.00</v>
      </c>
    </row>
    <row r="4084" spans="7:9">
      <c r="G4084" t="str">
        <f t="shared" si="134"/>
        <v>Y</v>
      </c>
      <c r="I4084" s="65" t="str">
        <f t="shared" si="135"/>
        <v>0.00</v>
      </c>
    </row>
    <row r="4085" spans="7:9">
      <c r="G4085" t="str">
        <f t="shared" si="134"/>
        <v>Y</v>
      </c>
      <c r="I4085" s="65" t="str">
        <f t="shared" si="135"/>
        <v>0.00</v>
      </c>
    </row>
    <row r="4086" spans="7:9">
      <c r="G4086" t="str">
        <f t="shared" si="134"/>
        <v>Y</v>
      </c>
      <c r="I4086" s="65" t="str">
        <f t="shared" si="135"/>
        <v>0.00</v>
      </c>
    </row>
    <row r="4087" spans="7:9">
      <c r="G4087" t="str">
        <f t="shared" si="134"/>
        <v>Y</v>
      </c>
      <c r="I4087" s="65" t="str">
        <f t="shared" si="135"/>
        <v>0.00</v>
      </c>
    </row>
    <row r="4088" spans="7:9">
      <c r="G4088" t="str">
        <f t="shared" si="134"/>
        <v>Y</v>
      </c>
      <c r="I4088" s="65" t="str">
        <f t="shared" si="135"/>
        <v>0.00</v>
      </c>
    </row>
    <row r="4089" spans="7:9">
      <c r="G4089" t="str">
        <f t="shared" si="134"/>
        <v>Y</v>
      </c>
      <c r="I4089" s="65" t="str">
        <f t="shared" si="135"/>
        <v>0.00</v>
      </c>
    </row>
    <row r="4090" spans="7:9">
      <c r="G4090" t="str">
        <f t="shared" si="134"/>
        <v>Y</v>
      </c>
      <c r="I4090" s="65" t="str">
        <f t="shared" si="135"/>
        <v>0.00</v>
      </c>
    </row>
    <row r="4091" spans="7:9">
      <c r="G4091" t="str">
        <f t="shared" si="134"/>
        <v>Y</v>
      </c>
      <c r="I4091" s="65" t="str">
        <f t="shared" si="135"/>
        <v>0.00</v>
      </c>
    </row>
    <row r="4092" spans="7:9">
      <c r="G4092" t="str">
        <f t="shared" si="134"/>
        <v>Y</v>
      </c>
      <c r="I4092" s="65" t="str">
        <f t="shared" si="135"/>
        <v>0.00</v>
      </c>
    </row>
    <row r="4093" spans="7:9">
      <c r="G4093" t="str">
        <f t="shared" si="134"/>
        <v>Y</v>
      </c>
      <c r="I4093" s="65" t="str">
        <f t="shared" si="135"/>
        <v>0.00</v>
      </c>
    </row>
    <row r="4094" spans="7:9">
      <c r="G4094" t="str">
        <f t="shared" si="134"/>
        <v>Y</v>
      </c>
      <c r="I4094" s="65" t="str">
        <f t="shared" si="135"/>
        <v>0.00</v>
      </c>
    </row>
    <row r="4095" spans="7:9">
      <c r="G4095" t="str">
        <f t="shared" si="134"/>
        <v>Y</v>
      </c>
      <c r="I4095" s="65" t="str">
        <f t="shared" si="135"/>
        <v>0.00</v>
      </c>
    </row>
    <row r="4096" spans="7:9">
      <c r="G4096" t="str">
        <f t="shared" si="134"/>
        <v>Y</v>
      </c>
      <c r="I4096" s="65" t="str">
        <f t="shared" si="135"/>
        <v>0.00</v>
      </c>
    </row>
    <row r="4097" spans="7:9">
      <c r="G4097" t="str">
        <f t="shared" si="134"/>
        <v>Y</v>
      </c>
      <c r="I4097" s="65" t="str">
        <f t="shared" si="135"/>
        <v>0.00</v>
      </c>
    </row>
    <row r="4098" spans="7:9">
      <c r="G4098" t="str">
        <f t="shared" si="134"/>
        <v>Y</v>
      </c>
      <c r="I4098" s="65" t="str">
        <f t="shared" si="135"/>
        <v>0.00</v>
      </c>
    </row>
    <row r="4099" spans="7:9">
      <c r="G4099" t="str">
        <f t="shared" si="134"/>
        <v>Y</v>
      </c>
      <c r="I4099" s="65" t="str">
        <f t="shared" si="135"/>
        <v>0.00</v>
      </c>
    </row>
    <row r="4100" spans="7:9">
      <c r="G4100" t="str">
        <f t="shared" si="134"/>
        <v>Y</v>
      </c>
      <c r="I4100" s="65" t="str">
        <f t="shared" si="135"/>
        <v>0.00</v>
      </c>
    </row>
    <row r="4101" spans="7:9">
      <c r="G4101" t="str">
        <f t="shared" si="134"/>
        <v>Y</v>
      </c>
      <c r="I4101" s="65" t="str">
        <f t="shared" si="135"/>
        <v>0.00</v>
      </c>
    </row>
    <row r="4102" spans="7:9">
      <c r="G4102" t="str">
        <f t="shared" si="134"/>
        <v>Y</v>
      </c>
      <c r="I4102" s="65" t="str">
        <f t="shared" si="135"/>
        <v>0.00</v>
      </c>
    </row>
    <row r="4103" spans="7:9">
      <c r="G4103" t="str">
        <f t="shared" si="134"/>
        <v>Y</v>
      </c>
      <c r="I4103" s="65" t="str">
        <f t="shared" si="135"/>
        <v>0.00</v>
      </c>
    </row>
    <row r="4104" spans="7:9">
      <c r="G4104" t="str">
        <f t="shared" si="134"/>
        <v>Y</v>
      </c>
      <c r="I4104" s="65" t="str">
        <f t="shared" si="135"/>
        <v>0.00</v>
      </c>
    </row>
    <row r="4105" spans="7:9">
      <c r="G4105" t="str">
        <f t="shared" si="134"/>
        <v>Y</v>
      </c>
      <c r="I4105" s="65" t="str">
        <f t="shared" si="135"/>
        <v>0.00</v>
      </c>
    </row>
    <row r="4106" spans="7:9">
      <c r="G4106" t="str">
        <f t="shared" si="134"/>
        <v>Y</v>
      </c>
      <c r="I4106" s="65" t="str">
        <f t="shared" si="135"/>
        <v>0.00</v>
      </c>
    </row>
    <row r="4107" spans="7:9">
      <c r="G4107" t="str">
        <f t="shared" si="134"/>
        <v>Y</v>
      </c>
      <c r="I4107" s="65" t="str">
        <f t="shared" si="135"/>
        <v>0.00</v>
      </c>
    </row>
    <row r="4108" spans="7:9">
      <c r="G4108" t="str">
        <f t="shared" si="134"/>
        <v>Y</v>
      </c>
      <c r="I4108" s="65" t="str">
        <f t="shared" si="135"/>
        <v>0.00</v>
      </c>
    </row>
    <row r="4109" spans="7:9">
      <c r="G4109" t="str">
        <f t="shared" si="134"/>
        <v>Y</v>
      </c>
      <c r="I4109" s="65" t="str">
        <f t="shared" si="135"/>
        <v>0.00</v>
      </c>
    </row>
    <row r="4110" spans="7:9">
      <c r="G4110" t="str">
        <f t="shared" si="134"/>
        <v>Y</v>
      </c>
      <c r="I4110" s="65" t="str">
        <f t="shared" si="135"/>
        <v>0.00</v>
      </c>
    </row>
    <row r="4111" spans="7:9">
      <c r="G4111" t="str">
        <f t="shared" si="134"/>
        <v>Y</v>
      </c>
      <c r="I4111" s="65" t="str">
        <f t="shared" si="135"/>
        <v>0.00</v>
      </c>
    </row>
    <row r="4112" spans="7:9">
      <c r="G4112" t="str">
        <f t="shared" si="134"/>
        <v>Y</v>
      </c>
      <c r="I4112" s="65" t="str">
        <f t="shared" si="135"/>
        <v>0.00</v>
      </c>
    </row>
    <row r="4113" spans="7:9">
      <c r="G4113" t="str">
        <f t="shared" si="134"/>
        <v>Y</v>
      </c>
      <c r="I4113" s="65" t="str">
        <f t="shared" si="135"/>
        <v>0.00</v>
      </c>
    </row>
    <row r="4114" spans="7:9">
      <c r="G4114" t="str">
        <f t="shared" si="134"/>
        <v>Y</v>
      </c>
      <c r="I4114" s="65" t="str">
        <f t="shared" si="135"/>
        <v>0.00</v>
      </c>
    </row>
    <row r="4115" spans="7:9">
      <c r="G4115" t="str">
        <f t="shared" si="134"/>
        <v>Y</v>
      </c>
      <c r="I4115" s="65" t="str">
        <f t="shared" si="135"/>
        <v>0.00</v>
      </c>
    </row>
    <row r="4116" spans="7:9">
      <c r="G4116" t="str">
        <f t="shared" si="134"/>
        <v>Y</v>
      </c>
      <c r="I4116" s="65" t="str">
        <f t="shared" si="135"/>
        <v>0.00</v>
      </c>
    </row>
    <row r="4117" spans="7:9">
      <c r="G4117" t="str">
        <f t="shared" ref="G4117:G4163" si="136">IF(A4130=E4119,"Y","")</f>
        <v>Y</v>
      </c>
      <c r="I4117" s="65" t="str">
        <f t="shared" ref="I4117:I4163" si="137">IF(G4117="Y","0.00",B4130)</f>
        <v>0.00</v>
      </c>
    </row>
    <row r="4118" spans="7:9">
      <c r="G4118" t="str">
        <f t="shared" si="136"/>
        <v>Y</v>
      </c>
      <c r="I4118" s="65" t="str">
        <f t="shared" si="137"/>
        <v>0.00</v>
      </c>
    </row>
    <row r="4119" spans="7:9">
      <c r="G4119" t="str">
        <f t="shared" si="136"/>
        <v>Y</v>
      </c>
      <c r="I4119" s="65" t="str">
        <f t="shared" si="137"/>
        <v>0.00</v>
      </c>
    </row>
    <row r="4120" spans="7:9">
      <c r="G4120" t="str">
        <f t="shared" si="136"/>
        <v>Y</v>
      </c>
      <c r="I4120" s="65" t="str">
        <f t="shared" si="137"/>
        <v>0.00</v>
      </c>
    </row>
    <row r="4121" spans="7:9">
      <c r="G4121" t="str">
        <f t="shared" si="136"/>
        <v>Y</v>
      </c>
      <c r="I4121" s="65" t="str">
        <f t="shared" si="137"/>
        <v>0.00</v>
      </c>
    </row>
    <row r="4122" spans="7:9">
      <c r="G4122" t="str">
        <f t="shared" si="136"/>
        <v>Y</v>
      </c>
      <c r="I4122" s="65" t="str">
        <f t="shared" si="137"/>
        <v>0.00</v>
      </c>
    </row>
    <row r="4123" spans="7:9">
      <c r="G4123" t="str">
        <f t="shared" si="136"/>
        <v>Y</v>
      </c>
      <c r="I4123" s="65" t="str">
        <f t="shared" si="137"/>
        <v>0.00</v>
      </c>
    </row>
    <row r="4124" spans="7:9">
      <c r="G4124" t="str">
        <f t="shared" si="136"/>
        <v>Y</v>
      </c>
      <c r="I4124" s="65" t="str">
        <f t="shared" si="137"/>
        <v>0.00</v>
      </c>
    </row>
    <row r="4125" spans="7:9">
      <c r="G4125" t="str">
        <f t="shared" si="136"/>
        <v>Y</v>
      </c>
      <c r="I4125" s="65" t="str">
        <f t="shared" si="137"/>
        <v>0.00</v>
      </c>
    </row>
    <row r="4126" spans="7:9">
      <c r="G4126" t="str">
        <f t="shared" si="136"/>
        <v>Y</v>
      </c>
      <c r="I4126" s="65" t="str">
        <f t="shared" si="137"/>
        <v>0.00</v>
      </c>
    </row>
    <row r="4127" spans="7:9">
      <c r="G4127" t="str">
        <f t="shared" si="136"/>
        <v>Y</v>
      </c>
      <c r="I4127" s="65" t="str">
        <f t="shared" si="137"/>
        <v>0.00</v>
      </c>
    </row>
    <row r="4128" spans="7:9">
      <c r="G4128" t="str">
        <f t="shared" si="136"/>
        <v>Y</v>
      </c>
      <c r="I4128" s="65" t="str">
        <f t="shared" si="137"/>
        <v>0.00</v>
      </c>
    </row>
    <row r="4129" spans="7:9">
      <c r="G4129" t="str">
        <f t="shared" si="136"/>
        <v>Y</v>
      </c>
      <c r="I4129" s="65" t="str">
        <f t="shared" si="137"/>
        <v>0.00</v>
      </c>
    </row>
    <row r="4130" spans="7:9">
      <c r="G4130" t="str">
        <f t="shared" si="136"/>
        <v>Y</v>
      </c>
      <c r="I4130" s="65" t="str">
        <f t="shared" si="137"/>
        <v>0.00</v>
      </c>
    </row>
    <row r="4131" spans="7:9">
      <c r="G4131" t="str">
        <f t="shared" si="136"/>
        <v>Y</v>
      </c>
      <c r="I4131" s="65" t="str">
        <f t="shared" si="137"/>
        <v>0.00</v>
      </c>
    </row>
    <row r="4132" spans="7:9">
      <c r="G4132" t="str">
        <f t="shared" si="136"/>
        <v>Y</v>
      </c>
      <c r="I4132" s="65" t="str">
        <f t="shared" si="137"/>
        <v>0.00</v>
      </c>
    </row>
    <row r="4133" spans="7:9">
      <c r="G4133" t="str">
        <f t="shared" si="136"/>
        <v>Y</v>
      </c>
      <c r="I4133" s="65" t="str">
        <f t="shared" si="137"/>
        <v>0.00</v>
      </c>
    </row>
    <row r="4134" spans="7:9">
      <c r="G4134" t="str">
        <f t="shared" si="136"/>
        <v>Y</v>
      </c>
      <c r="I4134" s="65" t="str">
        <f t="shared" si="137"/>
        <v>0.00</v>
      </c>
    </row>
    <row r="4135" spans="7:9">
      <c r="G4135" t="str">
        <f t="shared" si="136"/>
        <v>Y</v>
      </c>
      <c r="I4135" s="65" t="str">
        <f t="shared" si="137"/>
        <v>0.00</v>
      </c>
    </row>
    <row r="4136" spans="7:9">
      <c r="G4136" t="str">
        <f t="shared" si="136"/>
        <v>Y</v>
      </c>
      <c r="I4136" s="65" t="str">
        <f t="shared" si="137"/>
        <v>0.00</v>
      </c>
    </row>
    <row r="4137" spans="7:9">
      <c r="G4137" t="str">
        <f t="shared" si="136"/>
        <v>Y</v>
      </c>
      <c r="I4137" s="65" t="str">
        <f t="shared" si="137"/>
        <v>0.00</v>
      </c>
    </row>
    <row r="4138" spans="7:9">
      <c r="G4138" t="str">
        <f t="shared" si="136"/>
        <v>Y</v>
      </c>
      <c r="I4138" s="65" t="str">
        <f t="shared" si="137"/>
        <v>0.00</v>
      </c>
    </row>
    <row r="4139" spans="7:9">
      <c r="G4139" t="str">
        <f t="shared" si="136"/>
        <v>Y</v>
      </c>
      <c r="I4139" s="65" t="str">
        <f t="shared" si="137"/>
        <v>0.00</v>
      </c>
    </row>
    <row r="4140" spans="7:9">
      <c r="G4140" t="str">
        <f t="shared" si="136"/>
        <v>Y</v>
      </c>
      <c r="I4140" s="65" t="str">
        <f t="shared" si="137"/>
        <v>0.00</v>
      </c>
    </row>
    <row r="4141" spans="7:9">
      <c r="G4141" t="str">
        <f t="shared" si="136"/>
        <v>Y</v>
      </c>
      <c r="I4141" s="65" t="str">
        <f t="shared" si="137"/>
        <v>0.00</v>
      </c>
    </row>
    <row r="4142" spans="7:9">
      <c r="G4142" t="str">
        <f t="shared" si="136"/>
        <v>Y</v>
      </c>
      <c r="I4142" s="65" t="str">
        <f t="shared" si="137"/>
        <v>0.00</v>
      </c>
    </row>
    <row r="4143" spans="7:9">
      <c r="G4143" t="str">
        <f t="shared" si="136"/>
        <v>Y</v>
      </c>
      <c r="I4143" s="65" t="str">
        <f t="shared" si="137"/>
        <v>0.00</v>
      </c>
    </row>
    <row r="4144" spans="7:9">
      <c r="G4144" t="str">
        <f t="shared" si="136"/>
        <v>Y</v>
      </c>
      <c r="I4144" s="65" t="str">
        <f t="shared" si="137"/>
        <v>0.00</v>
      </c>
    </row>
    <row r="4145" spans="7:9">
      <c r="G4145" t="str">
        <f t="shared" si="136"/>
        <v>Y</v>
      </c>
      <c r="I4145" s="65" t="str">
        <f t="shared" si="137"/>
        <v>0.00</v>
      </c>
    </row>
    <row r="4146" spans="7:9">
      <c r="G4146" t="str">
        <f t="shared" si="136"/>
        <v>Y</v>
      </c>
      <c r="I4146" s="65" t="str">
        <f t="shared" si="137"/>
        <v>0.00</v>
      </c>
    </row>
    <row r="4147" spans="7:9">
      <c r="G4147" t="str">
        <f t="shared" si="136"/>
        <v>Y</v>
      </c>
      <c r="I4147" s="65" t="str">
        <f t="shared" si="137"/>
        <v>0.00</v>
      </c>
    </row>
    <row r="4148" spans="7:9">
      <c r="G4148" t="str">
        <f t="shared" si="136"/>
        <v>Y</v>
      </c>
      <c r="I4148" s="65" t="str">
        <f t="shared" si="137"/>
        <v>0.00</v>
      </c>
    </row>
    <row r="4149" spans="7:9">
      <c r="G4149" t="str">
        <f t="shared" si="136"/>
        <v>Y</v>
      </c>
      <c r="I4149" s="65" t="str">
        <f t="shared" si="137"/>
        <v>0.00</v>
      </c>
    </row>
    <row r="4150" spans="7:9">
      <c r="G4150" t="str">
        <f t="shared" si="136"/>
        <v>Y</v>
      </c>
      <c r="I4150" s="65" t="str">
        <f t="shared" si="137"/>
        <v>0.00</v>
      </c>
    </row>
    <row r="4151" spans="7:9">
      <c r="G4151" t="str">
        <f t="shared" si="136"/>
        <v>Y</v>
      </c>
      <c r="I4151" s="65" t="str">
        <f t="shared" si="137"/>
        <v>0.00</v>
      </c>
    </row>
    <row r="4152" spans="7:9">
      <c r="G4152" t="str">
        <f t="shared" si="136"/>
        <v>Y</v>
      </c>
      <c r="I4152" s="65" t="str">
        <f t="shared" si="137"/>
        <v>0.00</v>
      </c>
    </row>
    <row r="4153" spans="7:9">
      <c r="G4153" t="str">
        <f t="shared" si="136"/>
        <v>Y</v>
      </c>
      <c r="I4153" s="65" t="str">
        <f t="shared" si="137"/>
        <v>0.00</v>
      </c>
    </row>
    <row r="4154" spans="7:9">
      <c r="G4154" t="str">
        <f t="shared" si="136"/>
        <v>Y</v>
      </c>
      <c r="I4154" s="65" t="str">
        <f t="shared" si="137"/>
        <v>0.00</v>
      </c>
    </row>
    <row r="4155" spans="7:9">
      <c r="G4155" t="str">
        <f t="shared" si="136"/>
        <v>Y</v>
      </c>
      <c r="I4155" s="65" t="str">
        <f t="shared" si="137"/>
        <v>0.00</v>
      </c>
    </row>
    <row r="4156" spans="7:9">
      <c r="G4156" t="str">
        <f t="shared" si="136"/>
        <v>Y</v>
      </c>
      <c r="I4156" s="65" t="str">
        <f t="shared" si="137"/>
        <v>0.00</v>
      </c>
    </row>
    <row r="4157" spans="7:9">
      <c r="G4157" t="str">
        <f t="shared" si="136"/>
        <v>Y</v>
      </c>
      <c r="I4157" s="65" t="str">
        <f t="shared" si="137"/>
        <v>0.00</v>
      </c>
    </row>
    <row r="4158" spans="7:9">
      <c r="G4158" t="str">
        <f t="shared" si="136"/>
        <v>Y</v>
      </c>
      <c r="I4158" s="65" t="str">
        <f t="shared" si="137"/>
        <v>0.00</v>
      </c>
    </row>
    <row r="4159" spans="7:9">
      <c r="G4159" t="str">
        <f t="shared" si="136"/>
        <v>Y</v>
      </c>
      <c r="I4159" s="65" t="str">
        <f t="shared" si="137"/>
        <v>0.00</v>
      </c>
    </row>
    <row r="4160" spans="7:9">
      <c r="G4160" t="str">
        <f t="shared" si="136"/>
        <v>Y</v>
      </c>
      <c r="I4160" s="65" t="str">
        <f t="shared" si="137"/>
        <v>0.00</v>
      </c>
    </row>
    <row r="4161" spans="7:9">
      <c r="G4161" t="str">
        <f t="shared" si="136"/>
        <v>Y</v>
      </c>
      <c r="I4161" s="65" t="str">
        <f t="shared" si="137"/>
        <v>0.00</v>
      </c>
    </row>
    <row r="4162" spans="7:9">
      <c r="G4162" t="str">
        <f t="shared" si="136"/>
        <v>Y</v>
      </c>
      <c r="I4162" s="65" t="str">
        <f t="shared" si="137"/>
        <v>0.00</v>
      </c>
    </row>
    <row r="4163" spans="7:9">
      <c r="G4163" t="str">
        <f t="shared" si="136"/>
        <v>Y</v>
      </c>
      <c r="I4163" s="65" t="str">
        <f t="shared" si="137"/>
        <v>0.00</v>
      </c>
    </row>
  </sheetData>
  <autoFilter ref="A1:I1"/>
  <conditionalFormatting sqref="E77:E201">
    <cfRule type="duplicateValues" dxfId="2" priority="3"/>
  </conditionalFormatting>
  <conditionalFormatting sqref="E77:E201">
    <cfRule type="duplicateValues" dxfId="1" priority="4"/>
  </conditionalFormatting>
  <conditionalFormatting sqref="E2:E76">
    <cfRule type="duplicateValues" dxfId="0" priority="6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54"/>
  <sheetViews>
    <sheetView workbookViewId="0">
      <pane ySplit="1" topLeftCell="A2" activePane="bottomLeft" state="frozen"/>
      <selection pane="bottomLeft" activeCell="L20" sqref="L20"/>
    </sheetView>
  </sheetViews>
  <sheetFormatPr defaultRowHeight="12.75"/>
  <cols>
    <col min="1" max="1" width="27.140625" bestFit="1" customWidth="1"/>
    <col min="3" max="3" width="11.28515625" style="49" bestFit="1" customWidth="1"/>
  </cols>
  <sheetData>
    <row r="1" spans="1:5">
      <c r="B1" s="32"/>
      <c r="E1" s="32"/>
    </row>
    <row r="2" spans="1:5">
      <c r="A2" s="32" t="s">
        <v>40</v>
      </c>
    </row>
    <row r="4" spans="1:5">
      <c r="A4" s="66" t="s">
        <v>16</v>
      </c>
    </row>
    <row r="6" spans="1:5">
      <c r="A6" s="67" t="s">
        <v>6</v>
      </c>
      <c r="B6" t="s">
        <v>135</v>
      </c>
      <c r="C6" s="49">
        <v>3062.3</v>
      </c>
    </row>
    <row r="7" spans="1:5">
      <c r="B7" t="s">
        <v>136</v>
      </c>
      <c r="C7" s="49">
        <v>311.49</v>
      </c>
    </row>
    <row r="8" spans="1:5">
      <c r="B8" t="s">
        <v>137</v>
      </c>
      <c r="C8" s="49">
        <v>37.979999999999997</v>
      </c>
    </row>
    <row r="9" spans="1:5">
      <c r="C9" s="49">
        <f>SUM(C6:C8)</f>
        <v>3411.77</v>
      </c>
    </row>
    <row r="11" spans="1:5">
      <c r="A11" s="67" t="s">
        <v>10</v>
      </c>
      <c r="B11" t="s">
        <v>108</v>
      </c>
      <c r="C11" s="49">
        <v>21.78</v>
      </c>
    </row>
    <row r="12" spans="1:5">
      <c r="B12" t="s">
        <v>109</v>
      </c>
      <c r="C12" s="49">
        <v>27.29</v>
      </c>
    </row>
    <row r="13" spans="1:5">
      <c r="B13" t="s">
        <v>110</v>
      </c>
      <c r="C13" s="49">
        <v>988</v>
      </c>
    </row>
    <row r="14" spans="1:5">
      <c r="B14" t="s">
        <v>111</v>
      </c>
      <c r="C14" s="49">
        <v>1233.93</v>
      </c>
    </row>
    <row r="15" spans="1:5">
      <c r="C15" s="49">
        <f>SUM(C11:C14)</f>
        <v>2271</v>
      </c>
    </row>
    <row r="17" spans="1:3">
      <c r="A17" s="66" t="s">
        <v>156</v>
      </c>
    </row>
    <row r="19" spans="1:3">
      <c r="A19" s="67" t="s">
        <v>6</v>
      </c>
      <c r="B19" t="s">
        <v>145</v>
      </c>
      <c r="C19" s="49">
        <v>1845</v>
      </c>
    </row>
    <row r="20" spans="1:3">
      <c r="B20" t="s">
        <v>146</v>
      </c>
      <c r="C20" s="49">
        <v>89.74</v>
      </c>
    </row>
    <row r="21" spans="1:3">
      <c r="C21" s="49">
        <f>C19+C20</f>
        <v>1934.74</v>
      </c>
    </row>
    <row r="23" spans="1:3">
      <c r="A23" s="67" t="s">
        <v>10</v>
      </c>
      <c r="B23" t="s">
        <v>117</v>
      </c>
      <c r="C23" s="49">
        <v>83.12</v>
      </c>
    </row>
    <row r="24" spans="1:3">
      <c r="A24" s="67"/>
      <c r="B24" t="s">
        <v>118</v>
      </c>
      <c r="C24" s="49">
        <v>-78.89</v>
      </c>
    </row>
    <row r="25" spans="1:3">
      <c r="C25" s="49">
        <f>SUM(C23:C24)</f>
        <v>4.230000000000004</v>
      </c>
    </row>
    <row r="27" spans="1:3">
      <c r="A27" s="66" t="s">
        <v>157</v>
      </c>
    </row>
    <row r="29" spans="1:3">
      <c r="A29" s="67" t="s">
        <v>154</v>
      </c>
      <c r="B29" t="s">
        <v>114</v>
      </c>
      <c r="C29" s="49">
        <v>-315.54000000000002</v>
      </c>
    </row>
    <row r="30" spans="1:3">
      <c r="B30" t="s">
        <v>116</v>
      </c>
      <c r="C30" s="49">
        <v>6660</v>
      </c>
    </row>
    <row r="31" spans="1:3">
      <c r="B31" t="s">
        <v>132</v>
      </c>
      <c r="C31" s="49">
        <v>4044.15</v>
      </c>
    </row>
    <row r="32" spans="1:3">
      <c r="B32" t="s">
        <v>142</v>
      </c>
      <c r="C32" s="49">
        <v>213.4</v>
      </c>
    </row>
    <row r="33" spans="1:3">
      <c r="C33" s="49">
        <f>SUM(C29:C32)</f>
        <v>10602.01</v>
      </c>
    </row>
    <row r="35" spans="1:3">
      <c r="A35" s="67" t="s">
        <v>8</v>
      </c>
      <c r="B35" s="32" t="s">
        <v>144</v>
      </c>
      <c r="C35" s="49">
        <v>3208.5</v>
      </c>
    </row>
    <row r="36" spans="1:3">
      <c r="C36" s="49">
        <f>C35</f>
        <v>3208.5</v>
      </c>
    </row>
    <row r="38" spans="1:3">
      <c r="A38" s="67" t="s">
        <v>9</v>
      </c>
      <c r="B38" s="32" t="s">
        <v>121</v>
      </c>
      <c r="C38" s="49">
        <v>-62.38</v>
      </c>
    </row>
    <row r="39" spans="1:3">
      <c r="C39" s="49">
        <f>C38</f>
        <v>-62.38</v>
      </c>
    </row>
    <row r="41" spans="1:3">
      <c r="A41" s="67" t="s">
        <v>10</v>
      </c>
      <c r="B41" t="s">
        <v>113</v>
      </c>
      <c r="C41" s="49">
        <v>-35</v>
      </c>
    </row>
    <row r="42" spans="1:3">
      <c r="B42" t="s">
        <v>115</v>
      </c>
      <c r="C42" s="49">
        <v>-754.95</v>
      </c>
    </row>
    <row r="43" spans="1:3">
      <c r="C43" s="49">
        <f>SUM(C41:C42)</f>
        <v>-789.95</v>
      </c>
    </row>
    <row r="45" spans="1:3">
      <c r="A45" s="67" t="s">
        <v>95</v>
      </c>
      <c r="B45" t="s">
        <v>148</v>
      </c>
      <c r="C45" s="49">
        <v>-2134.29</v>
      </c>
    </row>
    <row r="46" spans="1:3">
      <c r="C46" s="49">
        <f>C45</f>
        <v>-2134.29</v>
      </c>
    </row>
    <row r="48" spans="1:3">
      <c r="A48" s="67" t="s">
        <v>93</v>
      </c>
      <c r="B48" s="32" t="s">
        <v>149</v>
      </c>
      <c r="C48" s="49">
        <v>3250</v>
      </c>
    </row>
    <row r="49" spans="1:3">
      <c r="C49" s="49">
        <f>C48</f>
        <v>3250</v>
      </c>
    </row>
    <row r="51" spans="1:3">
      <c r="A51" s="66" t="s">
        <v>14</v>
      </c>
    </row>
    <row r="53" spans="1:3">
      <c r="A53" s="67" t="s">
        <v>93</v>
      </c>
      <c r="B53" s="32" t="s">
        <v>150</v>
      </c>
      <c r="C53" s="49">
        <v>602</v>
      </c>
    </row>
    <row r="54" spans="1:3">
      <c r="C54" s="49">
        <f>C53</f>
        <v>602</v>
      </c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outlinePr summaryBelow="0"/>
    <pageSetUpPr fitToPage="1"/>
  </sheetPr>
  <dimension ref="A1:U70"/>
  <sheetViews>
    <sheetView workbookViewId="0">
      <pane xSplit="1" ySplit="6" topLeftCell="B7" activePane="bottomRight" state="frozen"/>
      <selection activeCell="O2" sqref="O2"/>
      <selection pane="topRight" activeCell="O2" sqref="O2"/>
      <selection pane="bottomLeft" activeCell="O2" sqref="O2"/>
      <selection pane="bottomRight" activeCell="O33" sqref="O33"/>
    </sheetView>
  </sheetViews>
  <sheetFormatPr defaultRowHeight="11.25" outlineLevelRow="1"/>
  <cols>
    <col min="1" max="1" width="27.140625" style="13" customWidth="1"/>
    <col min="2" max="2" width="11.28515625" style="13" customWidth="1"/>
    <col min="3" max="3" width="9.42578125" style="13" customWidth="1"/>
    <col min="4" max="4" width="10" style="13" customWidth="1"/>
    <col min="5" max="5" width="10.28515625" style="13" customWidth="1"/>
    <col min="6" max="6" width="14.140625" style="13" bestFit="1" customWidth="1"/>
    <col min="7" max="7" width="10.5703125" style="13" customWidth="1"/>
    <col min="8" max="8" width="10.140625" style="13" customWidth="1"/>
    <col min="9" max="9" width="6.28515625" style="13" customWidth="1"/>
    <col min="10" max="10" width="9.85546875" style="13" bestFit="1" customWidth="1"/>
    <col min="11" max="12" width="10" style="13" customWidth="1"/>
    <col min="13" max="13" width="9.140625" style="13"/>
    <col min="14" max="14" width="10.140625" style="13" customWidth="1"/>
    <col min="15" max="15" width="10" style="13" customWidth="1"/>
    <col min="16" max="16" width="11.7109375" style="90" customWidth="1"/>
    <col min="17" max="17" width="8.85546875" style="13" customWidth="1"/>
    <col min="18" max="18" width="9.140625" style="13"/>
    <col min="19" max="19" width="11.140625" style="13" bestFit="1" customWidth="1"/>
    <col min="20" max="16384" width="9.140625" style="13"/>
  </cols>
  <sheetData>
    <row r="1" spans="1:21">
      <c r="A1" s="6" t="str">
        <f>Research!A1</f>
        <v>2021 Research Report - Oklahoma State University - Cash Numbers as of June 30, 2021</v>
      </c>
      <c r="F1" s="11"/>
      <c r="Q1" s="24" t="s">
        <v>36</v>
      </c>
    </row>
    <row r="2" spans="1:21">
      <c r="A2" s="6" t="str">
        <f>Research!A2</f>
        <v>Sponsored Program Fund Sources and Expenditures by Agency</v>
      </c>
    </row>
    <row r="3" spans="1:21">
      <c r="Q3" s="22" t="s">
        <v>27</v>
      </c>
    </row>
    <row r="4" spans="1:21">
      <c r="A4" s="12" t="s">
        <v>34</v>
      </c>
      <c r="B4" s="22"/>
      <c r="C4" s="22"/>
      <c r="D4" s="22"/>
      <c r="E4" s="22"/>
      <c r="F4" s="22"/>
      <c r="G4" s="22"/>
      <c r="H4" s="22"/>
      <c r="I4" s="22"/>
      <c r="J4" s="22"/>
      <c r="K4" s="29" t="str">
        <f>Research!K4</f>
        <v>FY21</v>
      </c>
      <c r="L4" s="29" t="str">
        <f>Research!L4</f>
        <v>FY20</v>
      </c>
      <c r="M4" s="22"/>
      <c r="N4" s="22"/>
      <c r="O4" s="22" t="s">
        <v>25</v>
      </c>
      <c r="P4" s="91" t="str">
        <f>Research!P4</f>
        <v>FY21</v>
      </c>
      <c r="Q4" s="29" t="str">
        <f>Research!Q4</f>
        <v>FY20</v>
      </c>
    </row>
    <row r="5" spans="1:21">
      <c r="B5" s="22" t="s">
        <v>0</v>
      </c>
      <c r="C5" s="22"/>
      <c r="D5" s="22" t="s">
        <v>1</v>
      </c>
      <c r="E5" s="22"/>
      <c r="F5" s="29" t="s">
        <v>228</v>
      </c>
      <c r="G5" s="22"/>
      <c r="H5" s="22" t="s">
        <v>2</v>
      </c>
      <c r="I5" s="29" t="s">
        <v>27</v>
      </c>
      <c r="J5" s="29"/>
      <c r="K5" s="29" t="s">
        <v>68</v>
      </c>
      <c r="L5" s="29" t="s">
        <v>68</v>
      </c>
      <c r="M5" s="22"/>
      <c r="N5" s="22" t="s">
        <v>3</v>
      </c>
      <c r="O5" s="22" t="s">
        <v>26</v>
      </c>
      <c r="P5" s="92" t="s">
        <v>38</v>
      </c>
      <c r="Q5" s="22" t="s">
        <v>4</v>
      </c>
    </row>
    <row r="6" spans="1:21">
      <c r="B6" s="19" t="s">
        <v>5</v>
      </c>
      <c r="C6" s="19" t="s">
        <v>6</v>
      </c>
      <c r="D6" s="19" t="s">
        <v>7</v>
      </c>
      <c r="E6" s="19" t="s">
        <v>8</v>
      </c>
      <c r="F6" s="84" t="s">
        <v>92</v>
      </c>
      <c r="G6" s="19" t="s">
        <v>10</v>
      </c>
      <c r="H6" s="19" t="s">
        <v>12</v>
      </c>
      <c r="I6" s="22" t="s">
        <v>23</v>
      </c>
      <c r="J6" s="72" t="s">
        <v>69</v>
      </c>
      <c r="K6" s="29" t="s">
        <v>67</v>
      </c>
      <c r="L6" s="29" t="s">
        <v>67</v>
      </c>
      <c r="M6" s="19" t="s">
        <v>11</v>
      </c>
      <c r="N6" s="19" t="s">
        <v>13</v>
      </c>
      <c r="O6" s="19" t="s">
        <v>7</v>
      </c>
      <c r="P6" s="93" t="s">
        <v>5</v>
      </c>
      <c r="Q6" s="19" t="s">
        <v>5</v>
      </c>
      <c r="S6" s="2"/>
    </row>
    <row r="7" spans="1:21" s="15" customFormat="1">
      <c r="A7" s="3" t="s">
        <v>14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93"/>
    </row>
    <row r="8" spans="1:21" ht="11.25" customHeight="1">
      <c r="A8" s="6" t="s">
        <v>15</v>
      </c>
      <c r="B8" s="15">
        <f t="shared" ref="B8:P8" si="0">SUM(B9:B16)</f>
        <v>2433805.21</v>
      </c>
      <c r="C8" s="15">
        <f t="shared" ref="C8:J8" si="1">SUM(C9:C16)</f>
        <v>39166.559999999998</v>
      </c>
      <c r="D8" s="15">
        <f t="shared" si="1"/>
        <v>93009.27</v>
      </c>
      <c r="E8" s="15">
        <f t="shared" si="1"/>
        <v>0</v>
      </c>
      <c r="F8" s="15">
        <f t="shared" si="1"/>
        <v>82373.070000000007</v>
      </c>
      <c r="G8" s="15">
        <f t="shared" si="1"/>
        <v>255358.86</v>
      </c>
      <c r="H8" s="15">
        <f t="shared" si="1"/>
        <v>1121752.77</v>
      </c>
      <c r="I8" s="15">
        <f t="shared" si="1"/>
        <v>34540.400000000001</v>
      </c>
      <c r="J8" s="15">
        <f t="shared" si="1"/>
        <v>0</v>
      </c>
      <c r="K8" s="15">
        <f t="shared" si="0"/>
        <v>4060006.14</v>
      </c>
      <c r="L8" s="15">
        <v>3196069.0799999996</v>
      </c>
      <c r="M8" s="15">
        <f t="shared" si="0"/>
        <v>706915.48</v>
      </c>
      <c r="N8" s="15">
        <f t="shared" ref="N8:O8" si="2">SUM(N9:N16)</f>
        <v>1191703.32</v>
      </c>
      <c r="O8" s="15">
        <f t="shared" si="2"/>
        <v>2244714.46</v>
      </c>
      <c r="P8" s="15">
        <f t="shared" si="0"/>
        <v>8203339.4000000004</v>
      </c>
      <c r="Q8" s="15">
        <v>8921374.2599999998</v>
      </c>
      <c r="T8" s="15"/>
    </row>
    <row r="9" spans="1:21" s="15" customFormat="1" ht="11.25" customHeight="1">
      <c r="A9" s="5" t="s">
        <v>16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f t="shared" ref="K9:K16" si="3">SUM(B9:J9)</f>
        <v>0</v>
      </c>
      <c r="L9" s="15">
        <v>0</v>
      </c>
      <c r="M9" s="15">
        <v>0</v>
      </c>
      <c r="N9" s="15">
        <v>0</v>
      </c>
      <c r="O9" s="15">
        <v>0</v>
      </c>
      <c r="P9" s="15">
        <f t="shared" ref="P9:P16" si="4">K9+M9+N9+O9</f>
        <v>0</v>
      </c>
      <c r="Q9" s="15">
        <v>0</v>
      </c>
    </row>
    <row r="10" spans="1:21" s="15" customFormat="1" ht="11.25" customHeight="1" outlineLevel="1">
      <c r="A10" s="5" t="s">
        <v>17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136895.56</v>
      </c>
      <c r="H10" s="15">
        <v>0</v>
      </c>
      <c r="I10" s="15">
        <v>23088.5</v>
      </c>
      <c r="J10" s="15">
        <v>0</v>
      </c>
      <c r="K10" s="15">
        <f t="shared" si="3"/>
        <v>159984.06</v>
      </c>
      <c r="L10" s="15">
        <v>66955.820000000007</v>
      </c>
      <c r="M10" s="15">
        <v>0</v>
      </c>
      <c r="N10" s="15">
        <v>0</v>
      </c>
      <c r="O10" s="15">
        <v>836299.55</v>
      </c>
      <c r="P10" s="15">
        <f t="shared" si="4"/>
        <v>996283.6100000001</v>
      </c>
      <c r="Q10" s="15">
        <v>905170.91999999993</v>
      </c>
    </row>
    <row r="11" spans="1:21" s="15" customFormat="1" ht="11.25" customHeight="1" outlineLevel="1">
      <c r="A11" s="2" t="s">
        <v>18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f t="shared" si="3"/>
        <v>0</v>
      </c>
      <c r="L11" s="15">
        <v>0</v>
      </c>
      <c r="M11" s="15">
        <v>0</v>
      </c>
      <c r="N11" s="15">
        <v>0</v>
      </c>
      <c r="O11" s="15">
        <v>0</v>
      </c>
      <c r="P11" s="15">
        <f t="shared" si="4"/>
        <v>0</v>
      </c>
      <c r="Q11" s="15">
        <v>0</v>
      </c>
    </row>
    <row r="12" spans="1:21" s="15" customFormat="1" ht="11.25" customHeight="1" outlineLevel="1">
      <c r="A12" s="2" t="s">
        <v>88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f t="shared" si="3"/>
        <v>0</v>
      </c>
      <c r="L12" s="15">
        <v>0</v>
      </c>
      <c r="M12" s="15">
        <v>0</v>
      </c>
      <c r="N12" s="15">
        <v>0</v>
      </c>
      <c r="O12" s="15">
        <v>0</v>
      </c>
      <c r="P12" s="15">
        <f t="shared" si="4"/>
        <v>0</v>
      </c>
      <c r="Q12" s="15">
        <v>0</v>
      </c>
    </row>
    <row r="13" spans="1:21" outlineLevel="1">
      <c r="A13" s="13" t="s">
        <v>30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75155.66</v>
      </c>
      <c r="H13" s="15">
        <v>0</v>
      </c>
      <c r="I13" s="15">
        <v>11451.9</v>
      </c>
      <c r="J13" s="15">
        <v>0</v>
      </c>
      <c r="K13" s="15">
        <f t="shared" si="3"/>
        <v>86607.56</v>
      </c>
      <c r="L13" s="15">
        <v>36758.75</v>
      </c>
      <c r="M13" s="15">
        <v>0</v>
      </c>
      <c r="N13" s="15">
        <v>0</v>
      </c>
      <c r="O13" s="15">
        <v>230056.1</v>
      </c>
      <c r="P13" s="15">
        <f t="shared" si="4"/>
        <v>316663.66000000003</v>
      </c>
      <c r="Q13" s="13">
        <v>267719.71999999997</v>
      </c>
      <c r="S13" s="15"/>
      <c r="T13" s="15"/>
      <c r="U13" s="15"/>
    </row>
    <row r="14" spans="1:21" outlineLevel="1">
      <c r="A14" s="2" t="s">
        <v>89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f t="shared" si="3"/>
        <v>0</v>
      </c>
      <c r="L14" s="15">
        <v>0</v>
      </c>
      <c r="M14" s="15">
        <v>0</v>
      </c>
      <c r="N14" s="15">
        <v>0</v>
      </c>
      <c r="O14" s="15">
        <v>0</v>
      </c>
      <c r="P14" s="15">
        <f t="shared" si="4"/>
        <v>0</v>
      </c>
      <c r="Q14" s="13">
        <v>0</v>
      </c>
      <c r="S14" s="15"/>
      <c r="T14" s="15"/>
      <c r="U14" s="15"/>
    </row>
    <row r="15" spans="1:21" outlineLevel="1">
      <c r="A15" s="2" t="s">
        <v>90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f t="shared" si="3"/>
        <v>0</v>
      </c>
      <c r="L15" s="15">
        <v>0</v>
      </c>
      <c r="M15" s="15">
        <v>0</v>
      </c>
      <c r="N15" s="15">
        <v>0</v>
      </c>
      <c r="O15" s="15">
        <v>0</v>
      </c>
      <c r="P15" s="15">
        <f t="shared" si="4"/>
        <v>0</v>
      </c>
      <c r="Q15" s="13">
        <v>0</v>
      </c>
      <c r="S15" s="15"/>
      <c r="T15" s="15"/>
      <c r="U15" s="15"/>
    </row>
    <row r="16" spans="1:21" outlineLevel="1">
      <c r="A16" s="2" t="s">
        <v>66</v>
      </c>
      <c r="B16" s="15">
        <v>2433805.21</v>
      </c>
      <c r="C16" s="15">
        <v>39166.559999999998</v>
      </c>
      <c r="D16" s="15">
        <v>93009.27</v>
      </c>
      <c r="E16" s="15">
        <v>0</v>
      </c>
      <c r="F16" s="15">
        <v>82373.070000000007</v>
      </c>
      <c r="G16" s="15">
        <v>43307.64</v>
      </c>
      <c r="H16" s="15">
        <v>1121752.77</v>
      </c>
      <c r="I16" s="15">
        <v>0</v>
      </c>
      <c r="J16" s="15">
        <v>0</v>
      </c>
      <c r="K16" s="15">
        <f t="shared" si="3"/>
        <v>3813414.52</v>
      </c>
      <c r="L16" s="15">
        <v>3092354.51</v>
      </c>
      <c r="M16" s="15">
        <v>706915.48</v>
      </c>
      <c r="N16" s="15">
        <v>1191703.32</v>
      </c>
      <c r="O16" s="15">
        <v>1178358.81</v>
      </c>
      <c r="P16" s="15">
        <f t="shared" si="4"/>
        <v>6890392.1300000008</v>
      </c>
      <c r="Q16" s="13">
        <v>7748483.6200000001</v>
      </c>
      <c r="S16" s="15"/>
      <c r="T16" s="15"/>
      <c r="U16" s="15"/>
    </row>
    <row r="17" spans="1:21" s="28" customFormat="1" hidden="1" outlineLevel="1"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S17" s="30"/>
      <c r="T17" s="30"/>
      <c r="U17" s="30"/>
    </row>
    <row r="18" spans="1:21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S18" s="15"/>
      <c r="T18" s="15"/>
      <c r="U18" s="15"/>
    </row>
    <row r="19" spans="1:21">
      <c r="A19" s="12" t="s">
        <v>22</v>
      </c>
      <c r="B19" s="15">
        <f t="shared" ref="B19:P19" si="5">SUM(B20:B22)</f>
        <v>191507.4</v>
      </c>
      <c r="C19" s="15">
        <f t="shared" ref="C19:J19" si="6">SUM(C20:C22)</f>
        <v>7119.22</v>
      </c>
      <c r="D19" s="15">
        <f t="shared" si="6"/>
        <v>78409.03</v>
      </c>
      <c r="E19" s="15">
        <f t="shared" si="6"/>
        <v>0</v>
      </c>
      <c r="F19" s="15">
        <f t="shared" si="6"/>
        <v>109009.48999999999</v>
      </c>
      <c r="G19" s="15">
        <f t="shared" si="6"/>
        <v>4877.1400000000003</v>
      </c>
      <c r="H19" s="15">
        <f t="shared" si="6"/>
        <v>2603864.41</v>
      </c>
      <c r="I19" s="15">
        <f t="shared" si="6"/>
        <v>0</v>
      </c>
      <c r="J19" s="15">
        <f t="shared" si="6"/>
        <v>0</v>
      </c>
      <c r="K19" s="15">
        <f t="shared" si="5"/>
        <v>2994786.69</v>
      </c>
      <c r="L19" s="15">
        <v>2846789.1599999997</v>
      </c>
      <c r="M19" s="15">
        <f t="shared" si="5"/>
        <v>90000</v>
      </c>
      <c r="N19" s="15">
        <f t="shared" ref="N19:O19" si="7">SUM(N20:N22)</f>
        <v>853426.3</v>
      </c>
      <c r="O19" s="15">
        <f t="shared" si="7"/>
        <v>768886.3899999999</v>
      </c>
      <c r="P19" s="15">
        <f t="shared" si="5"/>
        <v>4707099.38</v>
      </c>
      <c r="Q19" s="15">
        <v>4136842.9399999995</v>
      </c>
      <c r="S19" s="15"/>
      <c r="T19" s="15"/>
    </row>
    <row r="20" spans="1:21" outlineLevel="1">
      <c r="A20" s="13" t="s">
        <v>19</v>
      </c>
      <c r="B20" s="15">
        <v>157532.4</v>
      </c>
      <c r="C20" s="15">
        <v>7001.96</v>
      </c>
      <c r="D20" s="15">
        <v>77179.05</v>
      </c>
      <c r="E20" s="15">
        <v>0</v>
      </c>
      <c r="F20" s="15">
        <v>95015.01</v>
      </c>
      <c r="G20" s="15">
        <v>4877.1400000000003</v>
      </c>
      <c r="H20" s="15">
        <v>2441375.02</v>
      </c>
      <c r="I20" s="15">
        <v>0</v>
      </c>
      <c r="J20" s="15">
        <v>0</v>
      </c>
      <c r="K20" s="15">
        <f>SUM(B20:J20)</f>
        <v>2782980.58</v>
      </c>
      <c r="L20" s="15">
        <v>2511876.0699999998</v>
      </c>
      <c r="M20" s="15">
        <v>90000</v>
      </c>
      <c r="N20" s="15">
        <v>853426.3</v>
      </c>
      <c r="O20" s="15">
        <v>717437.57</v>
      </c>
      <c r="P20" s="15">
        <f>K20+M20+N20+O20</f>
        <v>4443844.45</v>
      </c>
      <c r="Q20" s="13">
        <v>3757680.1499999994</v>
      </c>
      <c r="S20" s="15"/>
      <c r="T20" s="15"/>
      <c r="U20" s="15"/>
    </row>
    <row r="21" spans="1:21" outlineLevel="1">
      <c r="A21" s="2" t="s">
        <v>70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f>SUM(B21:J21)</f>
        <v>0</v>
      </c>
      <c r="L21" s="15">
        <v>0</v>
      </c>
      <c r="M21" s="15">
        <v>0</v>
      </c>
      <c r="N21" s="15">
        <v>0</v>
      </c>
      <c r="O21" s="15">
        <v>0</v>
      </c>
      <c r="P21" s="15">
        <f>K21+M21+N21+O21</f>
        <v>0</v>
      </c>
      <c r="Q21" s="13">
        <v>0</v>
      </c>
      <c r="S21" s="15"/>
      <c r="T21" s="15"/>
      <c r="U21" s="15"/>
    </row>
    <row r="22" spans="1:21" outlineLevel="1">
      <c r="A22" s="13" t="s">
        <v>31</v>
      </c>
      <c r="B22" s="15">
        <v>33975</v>
      </c>
      <c r="C22" s="15">
        <v>117.26</v>
      </c>
      <c r="D22" s="15">
        <v>1229.98</v>
      </c>
      <c r="E22" s="15">
        <v>0</v>
      </c>
      <c r="F22" s="15">
        <v>13994.48</v>
      </c>
      <c r="G22" s="15">
        <v>0</v>
      </c>
      <c r="H22" s="15">
        <v>162489.39000000001</v>
      </c>
      <c r="I22" s="15">
        <v>0</v>
      </c>
      <c r="J22" s="15">
        <v>0</v>
      </c>
      <c r="K22" s="15">
        <f>SUM(B22:J22)</f>
        <v>211806.11000000002</v>
      </c>
      <c r="L22" s="15">
        <v>334913.08999999997</v>
      </c>
      <c r="M22" s="15">
        <v>0</v>
      </c>
      <c r="N22" s="15">
        <v>0</v>
      </c>
      <c r="O22" s="15">
        <v>51448.82</v>
      </c>
      <c r="P22" s="15">
        <f>K22+M22+N22+O22</f>
        <v>263254.93</v>
      </c>
      <c r="Q22" s="13">
        <v>379162.79</v>
      </c>
      <c r="S22" s="15"/>
      <c r="T22" s="15"/>
      <c r="U22" s="15"/>
    </row>
    <row r="23" spans="1:21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S23" s="15"/>
      <c r="T23" s="15"/>
      <c r="U23" s="15"/>
    </row>
    <row r="24" spans="1:21">
      <c r="A24" s="12" t="s">
        <v>20</v>
      </c>
      <c r="B24" s="15">
        <f t="shared" ref="B24:P24" si="8">SUM(B25:B27)</f>
        <v>17695312.859999999</v>
      </c>
      <c r="C24" s="15">
        <f t="shared" ref="C24:J24" si="9">SUM(C25:C27)</f>
        <v>416704.65</v>
      </c>
      <c r="D24" s="15">
        <f t="shared" si="9"/>
        <v>249301.44999999998</v>
      </c>
      <c r="E24" s="15">
        <f t="shared" si="9"/>
        <v>0</v>
      </c>
      <c r="F24" s="15">
        <f t="shared" si="9"/>
        <v>203167.13999999998</v>
      </c>
      <c r="G24" s="15">
        <f t="shared" si="9"/>
        <v>336564.74</v>
      </c>
      <c r="H24" s="15">
        <f t="shared" si="9"/>
        <v>18440.16</v>
      </c>
      <c r="I24" s="15">
        <f t="shared" si="9"/>
        <v>0</v>
      </c>
      <c r="J24" s="15">
        <f t="shared" si="9"/>
        <v>238619.58</v>
      </c>
      <c r="K24" s="15">
        <f t="shared" si="8"/>
        <v>19158110.579999998</v>
      </c>
      <c r="L24" s="15">
        <v>21030520.719999995</v>
      </c>
      <c r="M24" s="15">
        <f t="shared" si="8"/>
        <v>1902907.3499999999</v>
      </c>
      <c r="N24" s="15">
        <f t="shared" ref="N24:O24" si="10">SUM(N25:N27)</f>
        <v>2837400.21</v>
      </c>
      <c r="O24" s="15">
        <f t="shared" si="10"/>
        <v>16384458.079999998</v>
      </c>
      <c r="P24" s="15">
        <f t="shared" si="8"/>
        <v>40282876.219999991</v>
      </c>
      <c r="Q24" s="15">
        <v>56270026.949999996</v>
      </c>
      <c r="S24" s="15"/>
      <c r="T24" s="15"/>
    </row>
    <row r="25" spans="1:21" outlineLevel="1">
      <c r="A25" s="13" t="s">
        <v>19</v>
      </c>
      <c r="B25" s="15">
        <v>15047799.529999999</v>
      </c>
      <c r="C25" s="15">
        <v>323072.74</v>
      </c>
      <c r="D25" s="15">
        <v>234680.37</v>
      </c>
      <c r="E25" s="15">
        <v>0</v>
      </c>
      <c r="F25" s="15">
        <v>188215.43</v>
      </c>
      <c r="G25" s="15">
        <v>266560.77</v>
      </c>
      <c r="H25" s="15">
        <v>17074.22</v>
      </c>
      <c r="I25" s="15">
        <v>0</v>
      </c>
      <c r="J25" s="15">
        <v>0</v>
      </c>
      <c r="K25" s="15">
        <f>SUM(B25:J25)</f>
        <v>16077403.059999999</v>
      </c>
      <c r="L25" s="15">
        <v>19190941.969999995</v>
      </c>
      <c r="M25" s="15">
        <v>1660888.18</v>
      </c>
      <c r="N25" s="15">
        <v>2707878.42</v>
      </c>
      <c r="O25" s="15">
        <v>13858070.789999999</v>
      </c>
      <c r="P25" s="15">
        <f>K25+M25+N25+O25</f>
        <v>34304240.449999996</v>
      </c>
      <c r="Q25" s="13">
        <v>51686969.449999996</v>
      </c>
      <c r="S25" s="15"/>
      <c r="T25" s="15"/>
      <c r="U25" s="15"/>
    </row>
    <row r="26" spans="1:21" outlineLevel="1">
      <c r="A26" s="2" t="s">
        <v>70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238619.58</v>
      </c>
      <c r="K26" s="15">
        <f>SUM(B26:J26)</f>
        <v>238619.58</v>
      </c>
      <c r="L26" s="15">
        <v>0</v>
      </c>
      <c r="M26" s="15">
        <v>0</v>
      </c>
      <c r="N26" s="15">
        <v>0</v>
      </c>
      <c r="O26" s="15">
        <v>0</v>
      </c>
      <c r="P26" s="15">
        <f>K26+M26+N26+O26</f>
        <v>238619.58</v>
      </c>
      <c r="Q26" s="13">
        <v>0</v>
      </c>
      <c r="S26" s="15"/>
      <c r="T26" s="15"/>
      <c r="U26" s="15"/>
    </row>
    <row r="27" spans="1:21" outlineLevel="1">
      <c r="A27" s="13" t="s">
        <v>31</v>
      </c>
      <c r="B27" s="15">
        <v>2647513.33</v>
      </c>
      <c r="C27" s="15">
        <v>93631.91</v>
      </c>
      <c r="D27" s="15">
        <v>14621.08</v>
      </c>
      <c r="E27" s="15">
        <v>0</v>
      </c>
      <c r="F27" s="15">
        <v>14951.71</v>
      </c>
      <c r="G27" s="15">
        <v>70003.97</v>
      </c>
      <c r="H27" s="15">
        <v>1365.94</v>
      </c>
      <c r="I27" s="15">
        <v>0</v>
      </c>
      <c r="J27" s="15">
        <v>0</v>
      </c>
      <c r="K27" s="15">
        <f>SUM(B27:J27)</f>
        <v>2842087.9400000004</v>
      </c>
      <c r="L27" s="15">
        <v>1839578.75</v>
      </c>
      <c r="M27" s="15">
        <v>242019.17</v>
      </c>
      <c r="N27" s="15">
        <v>129521.79</v>
      </c>
      <c r="O27" s="15">
        <v>2526387.29</v>
      </c>
      <c r="P27" s="15">
        <f>K27+M27+N27+O27</f>
        <v>5740016.1900000004</v>
      </c>
      <c r="Q27" s="13">
        <v>4583057.5</v>
      </c>
      <c r="S27" s="15"/>
      <c r="T27" s="15"/>
      <c r="U27" s="15"/>
    </row>
    <row r="28" spans="1:21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S28" s="15"/>
      <c r="T28" s="15"/>
      <c r="U28" s="15"/>
    </row>
    <row r="29" spans="1:21">
      <c r="A29" s="12" t="s">
        <v>21</v>
      </c>
      <c r="B29" s="15">
        <f t="shared" ref="B29:J29" si="11">SUM(B30:B32)</f>
        <v>0</v>
      </c>
      <c r="C29" s="15">
        <f t="shared" si="11"/>
        <v>1418.92</v>
      </c>
      <c r="D29" s="15">
        <f t="shared" si="11"/>
        <v>40228.519999999997</v>
      </c>
      <c r="E29" s="15">
        <f t="shared" si="11"/>
        <v>0</v>
      </c>
      <c r="F29" s="15">
        <f t="shared" si="11"/>
        <v>0</v>
      </c>
      <c r="G29" s="15">
        <f t="shared" si="11"/>
        <v>0</v>
      </c>
      <c r="H29" s="15">
        <f t="shared" si="11"/>
        <v>0</v>
      </c>
      <c r="I29" s="15">
        <f t="shared" si="11"/>
        <v>0</v>
      </c>
      <c r="J29" s="15">
        <f t="shared" si="11"/>
        <v>0</v>
      </c>
      <c r="K29" s="15">
        <f t="shared" ref="K29:P29" si="12">SUM(K30:K32)</f>
        <v>41647.439999999995</v>
      </c>
      <c r="L29" s="15">
        <v>25023.21</v>
      </c>
      <c r="M29" s="15">
        <f t="shared" ref="M29:O29" si="13">SUM(M30:M32)</f>
        <v>41783.199999999997</v>
      </c>
      <c r="N29" s="15">
        <f t="shared" si="13"/>
        <v>364828.96</v>
      </c>
      <c r="O29" s="15">
        <f t="shared" si="13"/>
        <v>1689835.3699999999</v>
      </c>
      <c r="P29" s="15">
        <f t="shared" si="12"/>
        <v>2138094.9700000002</v>
      </c>
      <c r="Q29" s="15">
        <v>3585949.9</v>
      </c>
      <c r="S29" s="15"/>
      <c r="T29" s="15"/>
    </row>
    <row r="30" spans="1:21" outlineLevel="1">
      <c r="A30" s="13" t="s">
        <v>19</v>
      </c>
      <c r="B30" s="15">
        <v>0</v>
      </c>
      <c r="C30" s="15">
        <v>1418.92</v>
      </c>
      <c r="D30" s="15">
        <v>40228.519999999997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f>SUM(B30:J30)</f>
        <v>41647.439999999995</v>
      </c>
      <c r="L30" s="15">
        <v>25023.21</v>
      </c>
      <c r="M30" s="15">
        <v>41783.199999999997</v>
      </c>
      <c r="N30" s="15">
        <v>364828.96</v>
      </c>
      <c r="O30" s="15">
        <v>1652857.94</v>
      </c>
      <c r="P30" s="15">
        <f>K30+M30+N30+O30</f>
        <v>2101117.54</v>
      </c>
      <c r="Q30" s="13">
        <v>3503393.6799999997</v>
      </c>
      <c r="S30" s="15"/>
      <c r="T30" s="15"/>
      <c r="U30" s="15"/>
    </row>
    <row r="31" spans="1:21" outlineLevel="1">
      <c r="A31" s="2" t="s">
        <v>70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f>SUM(B31:J31)</f>
        <v>0</v>
      </c>
      <c r="L31" s="15">
        <v>0</v>
      </c>
      <c r="M31" s="15">
        <v>0</v>
      </c>
      <c r="N31" s="15">
        <v>0</v>
      </c>
      <c r="O31" s="15">
        <v>0</v>
      </c>
      <c r="P31" s="15">
        <f>K31+M31+N31+O31</f>
        <v>0</v>
      </c>
      <c r="Q31" s="13">
        <v>0</v>
      </c>
      <c r="S31" s="15"/>
      <c r="T31" s="15"/>
      <c r="U31" s="15"/>
    </row>
    <row r="32" spans="1:21" outlineLevel="1">
      <c r="A32" s="13" t="s">
        <v>31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f>SUM(B32:J32)</f>
        <v>0</v>
      </c>
      <c r="L32" s="15">
        <v>0</v>
      </c>
      <c r="M32" s="15">
        <v>0</v>
      </c>
      <c r="N32" s="15">
        <v>0</v>
      </c>
      <c r="O32" s="15">
        <v>36977.43</v>
      </c>
      <c r="P32" s="15">
        <f>K32+M32+N32+O32</f>
        <v>36977.43</v>
      </c>
      <c r="Q32" s="13">
        <v>82556.22</v>
      </c>
      <c r="S32" s="15"/>
      <c r="T32" s="15"/>
      <c r="U32" s="15"/>
    </row>
    <row r="33" spans="1:2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S33" s="15"/>
      <c r="T33" s="15"/>
      <c r="U33" s="15"/>
    </row>
    <row r="34" spans="1:21">
      <c r="A34" s="12" t="s">
        <v>24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f>K34+M34+N34+O34</f>
        <v>0</v>
      </c>
      <c r="Q34" s="13">
        <v>0</v>
      </c>
      <c r="S34" s="15"/>
      <c r="T34" s="15"/>
    </row>
    <row r="35" spans="1:21">
      <c r="A35" s="12"/>
      <c r="P35" s="13"/>
      <c r="S35" s="15"/>
      <c r="T35" s="15"/>
    </row>
    <row r="36" spans="1:21" s="28" customFormat="1">
      <c r="A36" s="26" t="s">
        <v>62</v>
      </c>
      <c r="B36" s="28">
        <f t="shared" ref="B36:L36" si="14">((B22+B27+B32)/(B20+B21+B25+B26+B30+B31))</f>
        <v>0.17635184436253212</v>
      </c>
      <c r="C36" s="28">
        <f t="shared" si="14"/>
        <v>0.28280836898158102</v>
      </c>
      <c r="D36" s="28">
        <f t="shared" si="14"/>
        <v>4.50201730851673E-2</v>
      </c>
      <c r="E36" s="28" t="e">
        <f t="shared" si="14"/>
        <v>#DIV/0!</v>
      </c>
      <c r="F36" s="28">
        <f t="shared" ref="F36" si="15">((F22+F27+F32)/(F20+F21+F25+F26+F30+F31))</f>
        <v>0.10220013781004612</v>
      </c>
      <c r="G36" s="28">
        <f t="shared" si="14"/>
        <v>0.25790049002366688</v>
      </c>
      <c r="H36" s="28">
        <f t="shared" si="14"/>
        <v>6.6649873153370454E-2</v>
      </c>
      <c r="I36" s="28">
        <v>0</v>
      </c>
      <c r="J36" s="28">
        <v>0</v>
      </c>
      <c r="K36" s="28">
        <f t="shared" si="14"/>
        <v>0.15955016912680023</v>
      </c>
      <c r="L36" s="28">
        <f t="shared" si="14"/>
        <v>0.10007859570494608</v>
      </c>
      <c r="M36" s="28">
        <f>((M22+M27+M32)/(M20+M21+M25+M26+M30+M31))</f>
        <v>0.13500476032589978</v>
      </c>
      <c r="N36" s="28">
        <f>((N22+N27+N32)/(N20+N21+N25+N26+N30+N31))</f>
        <v>3.2989653576951057E-2</v>
      </c>
      <c r="O36" s="28">
        <f>((O22+O27+O32)/(O20+O21+O25+O26+O30+O31))</f>
        <v>0.16112611039596761</v>
      </c>
      <c r="P36" s="28">
        <f>((P22+P27+P32)/(P20+P21+P25+P26+P30+P31))</f>
        <v>0.14700824363627343</v>
      </c>
      <c r="Q36" s="28">
        <f>((Q22+Q27+Q32)/(Q20+Q21+Q25+Q26+Q30+Q31))</f>
        <v>8.5580050317151088E-2</v>
      </c>
    </row>
    <row r="37" spans="1:21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00"/>
      <c r="Q37" s="16"/>
    </row>
    <row r="38" spans="1:21" ht="12" thickBot="1">
      <c r="A38" s="6" t="s">
        <v>4</v>
      </c>
      <c r="B38" s="17">
        <f t="shared" ref="B38:Q38" si="16">+B34+B29+B24+B19+B8</f>
        <v>20320625.469999999</v>
      </c>
      <c r="C38" s="17">
        <f t="shared" si="16"/>
        <v>464409.35</v>
      </c>
      <c r="D38" s="17">
        <f t="shared" si="16"/>
        <v>460948.27</v>
      </c>
      <c r="E38" s="17">
        <f t="shared" si="16"/>
        <v>0</v>
      </c>
      <c r="F38" s="17">
        <f t="shared" ref="F38" si="17">+F34+F29+F24+F19+F8</f>
        <v>394549.7</v>
      </c>
      <c r="G38" s="17">
        <f t="shared" si="16"/>
        <v>596800.74</v>
      </c>
      <c r="H38" s="17">
        <f t="shared" si="16"/>
        <v>3744057.3400000003</v>
      </c>
      <c r="I38" s="17">
        <f t="shared" si="16"/>
        <v>34540.400000000001</v>
      </c>
      <c r="J38" s="17">
        <f t="shared" si="16"/>
        <v>238619.58</v>
      </c>
      <c r="K38" s="17">
        <f t="shared" si="16"/>
        <v>26254550.850000001</v>
      </c>
      <c r="L38" s="17">
        <f t="shared" si="16"/>
        <v>27098402.169999994</v>
      </c>
      <c r="M38" s="17">
        <f>+M34+M29+M24+M19+M8</f>
        <v>2741606.03</v>
      </c>
      <c r="N38" s="17">
        <f>+N34+N29+N24+N19+N8</f>
        <v>5247358.79</v>
      </c>
      <c r="O38" s="17">
        <f>+O34+O29+O24+O19+O8</f>
        <v>21087894.300000001</v>
      </c>
      <c r="P38" s="115">
        <f t="shared" si="16"/>
        <v>55331409.969999991</v>
      </c>
      <c r="Q38" s="17">
        <f t="shared" si="16"/>
        <v>72914194.049999997</v>
      </c>
    </row>
    <row r="39" spans="1:21" ht="12" thickTop="1"/>
    <row r="40" spans="1:21" ht="12" hidden="1" thickBot="1">
      <c r="A40" s="6" t="str">
        <f>Research!A40</f>
        <v>FY20 Total</v>
      </c>
      <c r="B40" s="17">
        <v>12158094.529999999</v>
      </c>
      <c r="C40" s="17">
        <v>780700.67999999993</v>
      </c>
      <c r="D40" s="17">
        <v>546273.91</v>
      </c>
      <c r="E40" s="17">
        <v>7443.46</v>
      </c>
      <c r="F40" s="17">
        <v>575298.04</v>
      </c>
      <c r="G40" s="17">
        <v>591792.32999999996</v>
      </c>
      <c r="H40" s="17">
        <v>3211955.17</v>
      </c>
      <c r="I40" s="17">
        <v>0</v>
      </c>
      <c r="J40" s="17">
        <v>10576832.859999999</v>
      </c>
      <c r="K40" s="17">
        <v>28488828.300000001</v>
      </c>
      <c r="L40" s="17"/>
      <c r="M40" s="17">
        <v>1276560.04</v>
      </c>
      <c r="N40" s="17">
        <v>19159362.539999995</v>
      </c>
      <c r="O40" s="17">
        <v>18508324.200000003</v>
      </c>
      <c r="P40" s="96">
        <v>67433075.079999998</v>
      </c>
      <c r="Q40" s="17"/>
    </row>
    <row r="41" spans="1:21" ht="12" hidden="1" thickTop="1">
      <c r="A41" s="6"/>
      <c r="B41" s="18"/>
      <c r="C41" s="18"/>
      <c r="D41" s="18"/>
      <c r="E41" s="18"/>
      <c r="F41" s="18"/>
      <c r="G41" s="18"/>
    </row>
    <row r="42" spans="1:21" hidden="1">
      <c r="B42" s="13">
        <f>B38-B40</f>
        <v>8162530.9399999995</v>
      </c>
      <c r="C42" s="13">
        <f t="shared" ref="C42:P42" si="18">C38-C40</f>
        <v>-316291.32999999996</v>
      </c>
      <c r="D42" s="13">
        <f t="shared" si="18"/>
        <v>-85325.640000000014</v>
      </c>
      <c r="E42" s="13">
        <f t="shared" si="18"/>
        <v>-7443.46</v>
      </c>
      <c r="F42" s="13">
        <f t="shared" si="18"/>
        <v>-180748.34000000003</v>
      </c>
      <c r="G42" s="13">
        <f t="shared" si="18"/>
        <v>5008.4100000000326</v>
      </c>
      <c r="H42" s="13">
        <f t="shared" si="18"/>
        <v>532102.17000000039</v>
      </c>
      <c r="I42" s="13">
        <f t="shared" si="18"/>
        <v>34540.400000000001</v>
      </c>
      <c r="J42" s="13">
        <f t="shared" si="18"/>
        <v>-10338213.279999999</v>
      </c>
      <c r="K42" s="13">
        <f t="shared" si="18"/>
        <v>-2234277.4499999993</v>
      </c>
      <c r="M42" s="13">
        <f t="shared" si="18"/>
        <v>1465045.9899999998</v>
      </c>
      <c r="N42" s="13">
        <f t="shared" si="18"/>
        <v>-13912003.749999996</v>
      </c>
      <c r="O42" s="13">
        <f t="shared" si="18"/>
        <v>2579570.0999999978</v>
      </c>
      <c r="P42" s="90">
        <f t="shared" si="18"/>
        <v>-12101665.110000007</v>
      </c>
    </row>
    <row r="43" spans="1:21">
      <c r="B43" s="18"/>
      <c r="C43" s="18"/>
      <c r="D43" s="18"/>
      <c r="E43" s="18"/>
      <c r="F43" s="18"/>
      <c r="G43" s="18"/>
    </row>
    <row r="44" spans="1:21">
      <c r="B44" s="18"/>
      <c r="C44" s="18"/>
      <c r="D44" s="18"/>
      <c r="E44" s="18"/>
      <c r="F44" s="18"/>
      <c r="G44" s="18"/>
      <c r="H44" s="18"/>
      <c r="M44" s="18"/>
    </row>
    <row r="45" spans="1:21">
      <c r="B45" s="18"/>
      <c r="C45" s="18"/>
      <c r="D45" s="18"/>
      <c r="E45" s="18"/>
      <c r="F45" s="18"/>
      <c r="G45" s="18"/>
      <c r="H45" s="18"/>
      <c r="M45" s="18"/>
    </row>
    <row r="46" spans="1:21">
      <c r="B46" s="18"/>
      <c r="C46" s="18"/>
      <c r="D46" s="18"/>
      <c r="E46" s="18"/>
      <c r="F46" s="18"/>
      <c r="G46" s="18"/>
    </row>
    <row r="47" spans="1:21">
      <c r="B47" s="18"/>
      <c r="C47" s="18"/>
      <c r="D47" s="18"/>
      <c r="E47" s="18"/>
      <c r="F47" s="18"/>
      <c r="G47" s="18"/>
      <c r="I47" s="18"/>
      <c r="J47" s="18"/>
      <c r="K47" s="18"/>
      <c r="L47" s="18"/>
      <c r="N47" s="18"/>
      <c r="O47" s="18"/>
      <c r="P47" s="97"/>
      <c r="Q47" s="18"/>
    </row>
    <row r="48" spans="1:21">
      <c r="B48" s="18"/>
      <c r="C48" s="18"/>
      <c r="D48" s="18"/>
      <c r="E48" s="18"/>
      <c r="F48" s="18"/>
      <c r="G48" s="18"/>
      <c r="I48" s="18"/>
      <c r="J48" s="18"/>
      <c r="K48" s="18"/>
      <c r="L48" s="18"/>
      <c r="N48" s="18"/>
      <c r="O48" s="18"/>
      <c r="P48" s="97"/>
      <c r="Q48" s="18"/>
    </row>
    <row r="49" spans="2:17" hidden="1">
      <c r="B49" s="20"/>
      <c r="C49" s="10"/>
      <c r="D49" s="10"/>
      <c r="I49" s="18"/>
      <c r="J49" s="18"/>
      <c r="K49" s="18"/>
      <c r="L49" s="18"/>
      <c r="N49" s="18"/>
      <c r="O49" s="18"/>
      <c r="P49" s="97"/>
      <c r="Q49" s="18"/>
    </row>
    <row r="50" spans="2:17" hidden="1">
      <c r="I50" s="2"/>
      <c r="J50" s="2"/>
      <c r="K50" s="2"/>
      <c r="L50" s="2"/>
      <c r="N50" s="6" t="s">
        <v>39</v>
      </c>
      <c r="O50" s="2"/>
      <c r="P50" s="98" t="s">
        <v>40</v>
      </c>
      <c r="Q50" s="21" t="s">
        <v>41</v>
      </c>
    </row>
    <row r="51" spans="2:17" hidden="1">
      <c r="I51" s="2"/>
      <c r="J51" s="2"/>
      <c r="K51" s="2"/>
      <c r="L51" s="2"/>
      <c r="N51" s="2"/>
      <c r="O51" s="2"/>
      <c r="P51" s="98" t="s">
        <v>42</v>
      </c>
      <c r="Q51" s="21" t="s">
        <v>43</v>
      </c>
    </row>
    <row r="52" spans="2:17" hidden="1">
      <c r="I52" s="10"/>
      <c r="J52" s="10"/>
      <c r="K52" s="10"/>
      <c r="L52" s="10"/>
      <c r="N52" s="2"/>
      <c r="O52" s="10"/>
      <c r="P52" s="94"/>
    </row>
    <row r="53" spans="2:17" hidden="1">
      <c r="I53" s="10"/>
      <c r="J53" s="10"/>
      <c r="K53" s="10"/>
      <c r="L53" s="10"/>
      <c r="N53" s="2" t="s">
        <v>57</v>
      </c>
      <c r="O53" s="10"/>
      <c r="P53" s="95">
        <f>P21+P20+P25+P26+P30+P31-P62+P9</f>
        <v>41087822.019999996</v>
      </c>
      <c r="Q53" s="16">
        <v>40437868.640000001</v>
      </c>
    </row>
    <row r="54" spans="2:17" hidden="1">
      <c r="I54" s="10"/>
      <c r="J54" s="10"/>
      <c r="K54" s="10"/>
      <c r="L54" s="10"/>
      <c r="N54" s="2"/>
      <c r="O54" s="10"/>
      <c r="P54" s="94"/>
    </row>
    <row r="55" spans="2:17" ht="12" hidden="1" thickBot="1">
      <c r="I55" s="10"/>
      <c r="J55" s="10"/>
      <c r="K55" s="10"/>
      <c r="L55" s="10"/>
      <c r="N55" s="2" t="s">
        <v>55</v>
      </c>
      <c r="O55" s="10"/>
      <c r="P55" s="101">
        <f>P53</f>
        <v>41087822.019999996</v>
      </c>
      <c r="Q55" s="17">
        <f>Q53</f>
        <v>40437868.640000001</v>
      </c>
    </row>
    <row r="56" spans="2:17" hidden="1">
      <c r="B56" s="18"/>
      <c r="C56" s="18"/>
      <c r="D56" s="18"/>
      <c r="E56" s="18"/>
      <c r="F56" s="18"/>
      <c r="G56" s="18"/>
      <c r="H56" s="18"/>
      <c r="I56" s="10"/>
      <c r="J56" s="10"/>
      <c r="K56" s="10"/>
      <c r="L56" s="10"/>
      <c r="M56" s="18"/>
      <c r="N56" s="2"/>
      <c r="O56" s="10"/>
      <c r="P56" s="94"/>
    </row>
    <row r="57" spans="2:17" hidden="1">
      <c r="I57" s="2"/>
      <c r="J57" s="2"/>
      <c r="K57" s="2"/>
      <c r="L57" s="2"/>
      <c r="N57" s="13" t="s">
        <v>28</v>
      </c>
      <c r="O57" s="2"/>
      <c r="P57" s="94">
        <f>SUM(P14)</f>
        <v>0</v>
      </c>
      <c r="Q57" s="13">
        <f>SUM(P14)</f>
        <v>0</v>
      </c>
    </row>
    <row r="58" spans="2:17" hidden="1">
      <c r="I58" s="2"/>
      <c r="J58" s="2"/>
      <c r="K58" s="2"/>
      <c r="L58" s="2"/>
      <c r="N58" s="13" t="s">
        <v>29</v>
      </c>
      <c r="O58" s="2"/>
      <c r="P58" s="99"/>
      <c r="Q58" s="18"/>
    </row>
    <row r="59" spans="2:17" hidden="1">
      <c r="I59" s="2"/>
      <c r="J59" s="2"/>
      <c r="K59" s="2"/>
      <c r="L59" s="2"/>
      <c r="N59" s="13" t="s">
        <v>31</v>
      </c>
      <c r="O59" s="2"/>
      <c r="P59" s="99">
        <f>SUM(P32+P22+P27)</f>
        <v>6040248.5500000007</v>
      </c>
      <c r="Q59" s="18">
        <f>SUM(P32+P22+P27)</f>
        <v>6040248.5500000007</v>
      </c>
    </row>
    <row r="60" spans="2:17" hidden="1">
      <c r="I60" s="10"/>
      <c r="J60" s="10"/>
      <c r="K60" s="10"/>
      <c r="L60" s="10"/>
      <c r="N60" s="13" t="s">
        <v>30</v>
      </c>
      <c r="O60" s="10"/>
      <c r="P60" s="99">
        <f>SUM(P16)</f>
        <v>6890392.1300000008</v>
      </c>
      <c r="Q60" s="18">
        <f>SUM(P16)</f>
        <v>6890392.1300000008</v>
      </c>
    </row>
    <row r="61" spans="2:17" hidden="1">
      <c r="I61" s="2"/>
      <c r="J61" s="2"/>
      <c r="K61" s="2"/>
      <c r="L61" s="2"/>
      <c r="N61" s="2" t="s">
        <v>58</v>
      </c>
      <c r="O61" s="2"/>
      <c r="P61" s="99">
        <f>P10</f>
        <v>996283.6100000001</v>
      </c>
      <c r="Q61" s="18">
        <f>P10</f>
        <v>996283.6100000001</v>
      </c>
    </row>
    <row r="62" spans="2:17" hidden="1">
      <c r="I62" s="10"/>
      <c r="J62" s="10"/>
      <c r="K62" s="10"/>
      <c r="L62" s="10"/>
      <c r="N62" s="2" t="s">
        <v>48</v>
      </c>
      <c r="O62" s="10"/>
      <c r="P62" s="99">
        <v>0</v>
      </c>
      <c r="Q62" s="18">
        <v>0</v>
      </c>
    </row>
    <row r="63" spans="2:17" hidden="1">
      <c r="I63" s="10"/>
      <c r="J63" s="10"/>
      <c r="K63" s="10"/>
      <c r="L63" s="10"/>
      <c r="N63" s="2" t="s">
        <v>49</v>
      </c>
      <c r="O63" s="10"/>
      <c r="P63" s="95"/>
      <c r="Q63" s="16">
        <v>0</v>
      </c>
    </row>
    <row r="64" spans="2:17" hidden="1">
      <c r="I64" s="10"/>
      <c r="J64" s="10"/>
      <c r="K64" s="10"/>
      <c r="L64" s="10"/>
      <c r="N64" s="2"/>
      <c r="O64" s="10"/>
    </row>
    <row r="65" spans="9:17" ht="12" hidden="1" thickBot="1">
      <c r="I65" s="10"/>
      <c r="J65" s="10"/>
      <c r="K65" s="10"/>
      <c r="L65" s="10"/>
      <c r="N65" s="2" t="s">
        <v>4</v>
      </c>
      <c r="O65" s="10"/>
      <c r="P65" s="96">
        <f>SUM(P55:P63)</f>
        <v>55014746.309999995</v>
      </c>
      <c r="Q65" s="17">
        <f>SUM(Q55:Q63)</f>
        <v>54364792.93</v>
      </c>
    </row>
    <row r="66" spans="9:17" hidden="1">
      <c r="P66" s="90">
        <f>+P38-P65</f>
        <v>316663.65999999642</v>
      </c>
      <c r="Q66" s="13">
        <f>P65-Q65</f>
        <v>649953.37999999523</v>
      </c>
    </row>
    <row r="67" spans="9:17" hidden="1">
      <c r="I67" s="18"/>
      <c r="J67" s="18"/>
      <c r="K67" s="18"/>
      <c r="L67" s="18"/>
      <c r="N67" s="18"/>
      <c r="O67" s="18"/>
      <c r="P67" s="97"/>
      <c r="Q67" s="18"/>
    </row>
    <row r="68" spans="9:17" hidden="1">
      <c r="I68" s="18"/>
      <c r="J68" s="18"/>
      <c r="K68" s="18"/>
      <c r="L68" s="18"/>
      <c r="N68" s="18"/>
      <c r="O68" s="18"/>
      <c r="P68" s="97"/>
      <c r="Q68" s="18"/>
    </row>
    <row r="69" spans="9:17" hidden="1">
      <c r="I69" s="18"/>
      <c r="J69" s="18"/>
      <c r="K69" s="18"/>
      <c r="L69" s="18"/>
      <c r="N69" s="18"/>
      <c r="O69" s="18"/>
      <c r="P69" s="97"/>
      <c r="Q69" s="18"/>
    </row>
    <row r="70" spans="9:17" hidden="1">
      <c r="I70" s="18"/>
      <c r="J70" s="18"/>
      <c r="K70" s="18"/>
      <c r="L70" s="18"/>
      <c r="N70" s="18"/>
      <c r="O70" s="18"/>
      <c r="P70" s="97"/>
      <c r="Q70" s="18"/>
    </row>
  </sheetData>
  <phoneticPr fontId="0" type="noConversion"/>
  <printOptions horizontalCentered="1" verticalCentered="1"/>
  <pageMargins left="0" right="0" top="0.5" bottom="0.5" header="0.25" footer="0.25"/>
  <pageSetup scale="73" orientation="landscape" horizontalDpi="4294967292" r:id="rId1"/>
  <headerFooter alignWithMargins="0">
    <oddHeader>&amp;L11/04/15&amp;C&amp;F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R170"/>
  <sheetViews>
    <sheetView workbookViewId="0">
      <pane ySplit="1" topLeftCell="A70" activePane="bottomLeft" state="frozen"/>
      <selection pane="bottomLeft" activeCell="D79" sqref="D79"/>
    </sheetView>
  </sheetViews>
  <sheetFormatPr defaultRowHeight="12.75"/>
  <cols>
    <col min="1" max="1" width="19.85546875" style="47" bestFit="1" customWidth="1"/>
    <col min="2" max="2" width="23.5703125" style="47" bestFit="1" customWidth="1"/>
    <col min="3" max="4" width="12.85546875" style="39" bestFit="1" customWidth="1"/>
    <col min="5" max="5" width="12.85546875" style="48" bestFit="1" customWidth="1"/>
    <col min="6" max="6" width="23" style="47" customWidth="1"/>
    <col min="7" max="7" width="11.28515625" style="51" bestFit="1" customWidth="1"/>
    <col min="8" max="8" width="9.140625" style="47"/>
    <col min="9" max="9" width="11.28515625" style="47" bestFit="1" customWidth="1"/>
    <col min="10" max="16384" width="9.140625" style="47"/>
  </cols>
  <sheetData>
    <row r="1" spans="1:5">
      <c r="A1" s="44" t="s">
        <v>103</v>
      </c>
      <c r="B1" s="44" t="s">
        <v>102</v>
      </c>
      <c r="C1" s="45" t="s">
        <v>96</v>
      </c>
      <c r="D1" s="45" t="s">
        <v>97</v>
      </c>
      <c r="E1" s="46" t="s">
        <v>98</v>
      </c>
    </row>
    <row r="2" spans="1:5">
      <c r="A2" s="38" t="s">
        <v>99</v>
      </c>
      <c r="B2" s="38" t="s">
        <v>91</v>
      </c>
      <c r="C2" s="39">
        <f>Instruction!B9</f>
        <v>0</v>
      </c>
      <c r="D2" s="39">
        <v>0</v>
      </c>
      <c r="E2" s="40">
        <f>D2-C2</f>
        <v>0</v>
      </c>
    </row>
    <row r="3" spans="1:5">
      <c r="A3" s="38" t="s">
        <v>99</v>
      </c>
      <c r="B3" s="38" t="s">
        <v>6</v>
      </c>
      <c r="C3" s="39">
        <f>Instruction!C9</f>
        <v>0</v>
      </c>
      <c r="D3" s="39">
        <v>0</v>
      </c>
      <c r="E3" s="40">
        <f t="shared" ref="E3:E66" si="0">D3-C3</f>
        <v>0</v>
      </c>
    </row>
    <row r="4" spans="1:5">
      <c r="A4" s="38" t="s">
        <v>99</v>
      </c>
      <c r="B4" s="38" t="s">
        <v>100</v>
      </c>
      <c r="C4" s="39">
        <f>Instruction!D9</f>
        <v>0</v>
      </c>
      <c r="D4" s="39">
        <v>0</v>
      </c>
      <c r="E4" s="40">
        <f t="shared" si="0"/>
        <v>0</v>
      </c>
    </row>
    <row r="5" spans="1:5">
      <c r="A5" s="38" t="s">
        <v>99</v>
      </c>
      <c r="B5" s="38" t="s">
        <v>8</v>
      </c>
      <c r="C5" s="39">
        <f>Instruction!E9</f>
        <v>0</v>
      </c>
      <c r="D5" s="39">
        <v>0</v>
      </c>
      <c r="E5" s="40">
        <f t="shared" si="0"/>
        <v>0</v>
      </c>
    </row>
    <row r="6" spans="1:5">
      <c r="A6" s="38" t="s">
        <v>99</v>
      </c>
      <c r="B6" s="38" t="s">
        <v>9</v>
      </c>
      <c r="C6" s="39" t="e">
        <f>Instruction!#REF!</f>
        <v>#REF!</v>
      </c>
      <c r="D6" s="39">
        <v>0</v>
      </c>
      <c r="E6" s="40" t="e">
        <f t="shared" si="0"/>
        <v>#REF!</v>
      </c>
    </row>
    <row r="7" spans="1:5">
      <c r="A7" s="38" t="s">
        <v>99</v>
      </c>
      <c r="B7" s="38" t="s">
        <v>10</v>
      </c>
      <c r="C7" s="39">
        <f>Instruction!G9</f>
        <v>0</v>
      </c>
      <c r="D7" s="39">
        <v>0</v>
      </c>
      <c r="E7" s="40">
        <f t="shared" si="0"/>
        <v>0</v>
      </c>
    </row>
    <row r="8" spans="1:5">
      <c r="A8" s="38" t="s">
        <v>99</v>
      </c>
      <c r="B8" s="38" t="s">
        <v>92</v>
      </c>
      <c r="C8" s="39" t="e">
        <f>Instruction!#REF!</f>
        <v>#REF!</v>
      </c>
      <c r="D8" s="39">
        <v>0</v>
      </c>
      <c r="E8" s="40" t="e">
        <f t="shared" si="0"/>
        <v>#REF!</v>
      </c>
    </row>
    <row r="9" spans="1:5">
      <c r="A9" s="38" t="s">
        <v>99</v>
      </c>
      <c r="B9" s="38" t="s">
        <v>95</v>
      </c>
      <c r="C9" s="39">
        <f>Instruction!H9</f>
        <v>0</v>
      </c>
      <c r="D9" s="39">
        <v>0</v>
      </c>
      <c r="E9" s="40">
        <f t="shared" si="0"/>
        <v>0</v>
      </c>
    </row>
    <row r="10" spans="1:5">
      <c r="A10" s="38" t="s">
        <v>99</v>
      </c>
      <c r="B10" s="38" t="s">
        <v>23</v>
      </c>
      <c r="C10" s="39">
        <f>Instruction!I9</f>
        <v>0</v>
      </c>
      <c r="D10" s="39">
        <v>0</v>
      </c>
      <c r="E10" s="40">
        <f t="shared" si="0"/>
        <v>0</v>
      </c>
    </row>
    <row r="11" spans="1:5">
      <c r="A11" s="38" t="s">
        <v>99</v>
      </c>
      <c r="B11" s="38" t="s">
        <v>69</v>
      </c>
      <c r="C11" s="39">
        <f>Instruction!M9</f>
        <v>0</v>
      </c>
      <c r="D11" s="39">
        <v>0</v>
      </c>
      <c r="E11" s="40">
        <f t="shared" si="0"/>
        <v>0</v>
      </c>
    </row>
    <row r="12" spans="1:5">
      <c r="A12" s="38" t="s">
        <v>99</v>
      </c>
      <c r="B12" s="38" t="s">
        <v>11</v>
      </c>
      <c r="C12" s="39">
        <f>Instruction!M9</f>
        <v>0</v>
      </c>
      <c r="D12" s="39">
        <v>0</v>
      </c>
      <c r="E12" s="40">
        <f t="shared" si="0"/>
        <v>0</v>
      </c>
    </row>
    <row r="13" spans="1:5">
      <c r="A13" s="38" t="s">
        <v>99</v>
      </c>
      <c r="B13" s="38" t="s">
        <v>94</v>
      </c>
      <c r="C13" s="39">
        <f>Instruction!N9</f>
        <v>0</v>
      </c>
      <c r="D13" s="39">
        <v>0</v>
      </c>
      <c r="E13" s="40">
        <f t="shared" si="0"/>
        <v>0</v>
      </c>
    </row>
    <row r="14" spans="1:5">
      <c r="A14" s="38" t="s">
        <v>99</v>
      </c>
      <c r="B14" s="38" t="s">
        <v>93</v>
      </c>
      <c r="C14" s="39">
        <f>Instruction!O9</f>
        <v>0</v>
      </c>
      <c r="D14" s="39">
        <v>0</v>
      </c>
      <c r="E14" s="40">
        <f t="shared" si="0"/>
        <v>0</v>
      </c>
    </row>
    <row r="15" spans="1:5">
      <c r="A15" s="38" t="s">
        <v>58</v>
      </c>
      <c r="B15" s="38" t="s">
        <v>91</v>
      </c>
      <c r="C15" s="39">
        <f>Instruction!B10</f>
        <v>0</v>
      </c>
      <c r="D15" s="39">
        <v>0</v>
      </c>
      <c r="E15" s="40">
        <f t="shared" si="0"/>
        <v>0</v>
      </c>
    </row>
    <row r="16" spans="1:5">
      <c r="A16" s="38" t="s">
        <v>58</v>
      </c>
      <c r="B16" s="38" t="s">
        <v>6</v>
      </c>
      <c r="C16" s="39">
        <f>Instruction!C10</f>
        <v>0</v>
      </c>
      <c r="D16" s="39">
        <v>6696</v>
      </c>
      <c r="E16" s="40">
        <f t="shared" si="0"/>
        <v>6696</v>
      </c>
    </row>
    <row r="17" spans="1:5">
      <c r="A17" s="38" t="s">
        <v>58</v>
      </c>
      <c r="B17" s="38" t="s">
        <v>100</v>
      </c>
      <c r="C17" s="39">
        <f>Instruction!D10</f>
        <v>0</v>
      </c>
      <c r="D17" s="39">
        <v>0</v>
      </c>
      <c r="E17" s="40">
        <f t="shared" si="0"/>
        <v>0</v>
      </c>
    </row>
    <row r="18" spans="1:5">
      <c r="A18" s="38" t="s">
        <v>58</v>
      </c>
      <c r="B18" s="38" t="s">
        <v>8</v>
      </c>
      <c r="C18" s="39">
        <f>Instruction!E10</f>
        <v>0</v>
      </c>
      <c r="D18" s="39">
        <v>0</v>
      </c>
      <c r="E18" s="40">
        <f t="shared" si="0"/>
        <v>0</v>
      </c>
    </row>
    <row r="19" spans="1:5">
      <c r="A19" s="38" t="s">
        <v>58</v>
      </c>
      <c r="B19" s="38" t="s">
        <v>9</v>
      </c>
      <c r="C19" s="39" t="e">
        <f>Instruction!#REF!</f>
        <v>#REF!</v>
      </c>
      <c r="D19" s="39">
        <v>0</v>
      </c>
      <c r="E19" s="40" t="e">
        <f t="shared" si="0"/>
        <v>#REF!</v>
      </c>
    </row>
    <row r="20" spans="1:5">
      <c r="A20" s="38" t="s">
        <v>58</v>
      </c>
      <c r="B20" s="38" t="s">
        <v>10</v>
      </c>
      <c r="C20" s="39">
        <f>Instruction!G10</f>
        <v>136895.56</v>
      </c>
      <c r="D20" s="39">
        <v>49426</v>
      </c>
      <c r="E20" s="40">
        <f t="shared" si="0"/>
        <v>-87469.56</v>
      </c>
    </row>
    <row r="21" spans="1:5">
      <c r="A21" s="38" t="s">
        <v>58</v>
      </c>
      <c r="B21" s="38" t="s">
        <v>92</v>
      </c>
      <c r="C21" s="39" t="e">
        <f>Instruction!#REF!</f>
        <v>#REF!</v>
      </c>
      <c r="D21" s="39">
        <v>0</v>
      </c>
      <c r="E21" s="40" t="e">
        <f t="shared" si="0"/>
        <v>#REF!</v>
      </c>
    </row>
    <row r="22" spans="1:5">
      <c r="A22" s="38" t="s">
        <v>58</v>
      </c>
      <c r="B22" s="38" t="s">
        <v>95</v>
      </c>
      <c r="C22" s="39">
        <f>Instruction!H10</f>
        <v>0</v>
      </c>
      <c r="D22" s="39">
        <v>0</v>
      </c>
      <c r="E22" s="40">
        <f t="shared" si="0"/>
        <v>0</v>
      </c>
    </row>
    <row r="23" spans="1:5">
      <c r="A23" s="38" t="s">
        <v>58</v>
      </c>
      <c r="B23" s="38" t="s">
        <v>23</v>
      </c>
      <c r="C23" s="39">
        <f>Instruction!I10</f>
        <v>23088.5</v>
      </c>
      <c r="D23" s="39">
        <v>0</v>
      </c>
      <c r="E23" s="40">
        <f t="shared" si="0"/>
        <v>-23088.5</v>
      </c>
    </row>
    <row r="24" spans="1:5">
      <c r="A24" s="38" t="s">
        <v>58</v>
      </c>
      <c r="B24" s="38" t="s">
        <v>69</v>
      </c>
      <c r="C24" s="39">
        <f>Instruction!J10</f>
        <v>0</v>
      </c>
      <c r="D24" s="39">
        <v>0</v>
      </c>
      <c r="E24" s="40">
        <f t="shared" si="0"/>
        <v>0</v>
      </c>
    </row>
    <row r="25" spans="1:5">
      <c r="A25" s="38" t="s">
        <v>58</v>
      </c>
      <c r="B25" s="38" t="s">
        <v>11</v>
      </c>
      <c r="C25" s="39">
        <f>Instruction!M10</f>
        <v>0</v>
      </c>
      <c r="D25" s="39">
        <v>0</v>
      </c>
      <c r="E25" s="40">
        <f t="shared" si="0"/>
        <v>0</v>
      </c>
    </row>
    <row r="26" spans="1:5">
      <c r="A26" s="38" t="s">
        <v>58</v>
      </c>
      <c r="B26" s="38" t="s">
        <v>94</v>
      </c>
      <c r="C26" s="39">
        <f>Instruction!N10</f>
        <v>0</v>
      </c>
      <c r="D26" s="39">
        <v>0</v>
      </c>
      <c r="E26" s="40">
        <f t="shared" si="0"/>
        <v>0</v>
      </c>
    </row>
    <row r="27" spans="1:5">
      <c r="A27" s="38" t="s">
        <v>58</v>
      </c>
      <c r="B27" s="38" t="s">
        <v>93</v>
      </c>
      <c r="C27" s="39">
        <f>Instruction!O10</f>
        <v>836299.55</v>
      </c>
      <c r="D27" s="39">
        <v>551477</v>
      </c>
      <c r="E27" s="40">
        <f t="shared" si="0"/>
        <v>-284822.55000000005</v>
      </c>
    </row>
    <row r="28" spans="1:5">
      <c r="A28" s="38" t="s">
        <v>18</v>
      </c>
      <c r="B28" s="38" t="s">
        <v>91</v>
      </c>
      <c r="C28" s="39">
        <f>Instruction!B11</f>
        <v>0</v>
      </c>
      <c r="D28" s="39">
        <v>0</v>
      </c>
      <c r="E28" s="40">
        <f t="shared" si="0"/>
        <v>0</v>
      </c>
    </row>
    <row r="29" spans="1:5">
      <c r="A29" s="38" t="s">
        <v>18</v>
      </c>
      <c r="B29" s="38" t="s">
        <v>6</v>
      </c>
      <c r="C29" s="39">
        <f>Instruction!C11</f>
        <v>0</v>
      </c>
      <c r="D29" s="39">
        <v>0</v>
      </c>
      <c r="E29" s="40">
        <f t="shared" si="0"/>
        <v>0</v>
      </c>
    </row>
    <row r="30" spans="1:5">
      <c r="A30" s="38" t="s">
        <v>18</v>
      </c>
      <c r="B30" s="38" t="s">
        <v>100</v>
      </c>
      <c r="C30" s="39">
        <f>Instruction!D11</f>
        <v>0</v>
      </c>
      <c r="D30" s="39">
        <v>0</v>
      </c>
      <c r="E30" s="40">
        <f t="shared" si="0"/>
        <v>0</v>
      </c>
    </row>
    <row r="31" spans="1:5">
      <c r="A31" s="38" t="s">
        <v>18</v>
      </c>
      <c r="B31" s="38" t="s">
        <v>8</v>
      </c>
      <c r="C31" s="39">
        <f>Instruction!E11</f>
        <v>0</v>
      </c>
      <c r="D31" s="39">
        <v>0</v>
      </c>
      <c r="E31" s="40">
        <f t="shared" si="0"/>
        <v>0</v>
      </c>
    </row>
    <row r="32" spans="1:5">
      <c r="A32" s="38" t="s">
        <v>18</v>
      </c>
      <c r="B32" s="38" t="s">
        <v>9</v>
      </c>
      <c r="C32" s="39" t="e">
        <f>Instruction!#REF!</f>
        <v>#REF!</v>
      </c>
      <c r="D32" s="39">
        <v>0</v>
      </c>
      <c r="E32" s="40" t="e">
        <f t="shared" si="0"/>
        <v>#REF!</v>
      </c>
    </row>
    <row r="33" spans="1:18">
      <c r="A33" s="38" t="s">
        <v>18</v>
      </c>
      <c r="B33" s="38" t="s">
        <v>10</v>
      </c>
      <c r="C33" s="39">
        <f>Instruction!G11</f>
        <v>0</v>
      </c>
      <c r="D33" s="39">
        <v>0</v>
      </c>
      <c r="E33" s="40">
        <f t="shared" si="0"/>
        <v>0</v>
      </c>
    </row>
    <row r="34" spans="1:18">
      <c r="A34" s="38" t="s">
        <v>18</v>
      </c>
      <c r="B34" s="38" t="s">
        <v>92</v>
      </c>
      <c r="C34" s="39" t="e">
        <f>Instruction!#REF!</f>
        <v>#REF!</v>
      </c>
      <c r="D34" s="39">
        <v>0</v>
      </c>
      <c r="E34" s="40" t="e">
        <f t="shared" si="0"/>
        <v>#REF!</v>
      </c>
    </row>
    <row r="35" spans="1:18">
      <c r="A35" s="38" t="s">
        <v>18</v>
      </c>
      <c r="B35" s="38" t="s">
        <v>95</v>
      </c>
      <c r="C35" s="39">
        <f>Instruction!H11</f>
        <v>0</v>
      </c>
      <c r="D35" s="39">
        <v>0</v>
      </c>
      <c r="E35" s="40">
        <f t="shared" si="0"/>
        <v>0</v>
      </c>
    </row>
    <row r="36" spans="1:18">
      <c r="A36" s="38" t="s">
        <v>18</v>
      </c>
      <c r="B36" s="38" t="s">
        <v>23</v>
      </c>
      <c r="C36" s="39">
        <f>Instruction!I11</f>
        <v>0</v>
      </c>
      <c r="D36" s="39">
        <v>0</v>
      </c>
      <c r="E36" s="40">
        <f t="shared" si="0"/>
        <v>0</v>
      </c>
    </row>
    <row r="37" spans="1:18">
      <c r="A37" s="38" t="s">
        <v>18</v>
      </c>
      <c r="B37" s="38" t="s">
        <v>69</v>
      </c>
      <c r="C37" s="39">
        <f>Instruction!J11</f>
        <v>0</v>
      </c>
      <c r="D37" s="39">
        <v>0</v>
      </c>
      <c r="E37" s="40">
        <f t="shared" si="0"/>
        <v>0</v>
      </c>
    </row>
    <row r="38" spans="1:18">
      <c r="A38" s="38" t="s">
        <v>18</v>
      </c>
      <c r="B38" s="38" t="s">
        <v>11</v>
      </c>
      <c r="C38" s="39">
        <f>Instruction!M11</f>
        <v>0</v>
      </c>
      <c r="D38" s="39">
        <v>0</v>
      </c>
      <c r="E38" s="40">
        <f t="shared" si="0"/>
        <v>0</v>
      </c>
    </row>
    <row r="39" spans="1:18">
      <c r="A39" s="38" t="s">
        <v>18</v>
      </c>
      <c r="B39" s="38" t="s">
        <v>94</v>
      </c>
      <c r="C39" s="39">
        <f>Instruction!N11</f>
        <v>0</v>
      </c>
      <c r="D39" s="39">
        <v>0</v>
      </c>
      <c r="E39" s="40">
        <f t="shared" si="0"/>
        <v>0</v>
      </c>
    </row>
    <row r="40" spans="1:18">
      <c r="A40" s="38" t="s">
        <v>18</v>
      </c>
      <c r="B40" s="38" t="s">
        <v>93</v>
      </c>
      <c r="C40" s="39">
        <f>Instruction!O11</f>
        <v>0</v>
      </c>
      <c r="E40" s="40">
        <f t="shared" si="0"/>
        <v>0</v>
      </c>
    </row>
    <row r="41" spans="1:18">
      <c r="A41" s="38" t="s">
        <v>22</v>
      </c>
      <c r="B41" s="38" t="s">
        <v>91</v>
      </c>
      <c r="C41" s="53">
        <f>Instruction!B20</f>
        <v>157532.4</v>
      </c>
      <c r="D41" s="53">
        <v>206389</v>
      </c>
      <c r="E41" s="40">
        <f t="shared" si="0"/>
        <v>48856.600000000006</v>
      </c>
      <c r="F41" s="38"/>
    </row>
    <row r="42" spans="1:18">
      <c r="A42" s="41" t="s">
        <v>22</v>
      </c>
      <c r="B42" s="41" t="s">
        <v>6</v>
      </c>
      <c r="C42" s="42">
        <f>Instruction!C20</f>
        <v>7001.96</v>
      </c>
      <c r="D42" s="42">
        <v>93215</v>
      </c>
      <c r="E42" s="43">
        <f t="shared" si="0"/>
        <v>86213.04</v>
      </c>
      <c r="F42" s="38"/>
      <c r="H42" s="38"/>
      <c r="I42" s="38"/>
      <c r="J42" s="38"/>
      <c r="L42" s="38"/>
      <c r="M42" s="38"/>
      <c r="N42" s="38"/>
      <c r="P42" s="38"/>
      <c r="Q42" s="38"/>
      <c r="R42" s="38"/>
    </row>
    <row r="43" spans="1:18">
      <c r="A43" s="38" t="s">
        <v>22</v>
      </c>
      <c r="B43" s="38" t="s">
        <v>100</v>
      </c>
      <c r="C43" s="39">
        <f>Instruction!D20</f>
        <v>77179.05</v>
      </c>
      <c r="D43" s="39">
        <v>375839</v>
      </c>
      <c r="E43" s="40">
        <f t="shared" si="0"/>
        <v>298659.95</v>
      </c>
      <c r="H43" s="38"/>
      <c r="I43" s="51"/>
      <c r="J43" s="52"/>
      <c r="L43" s="38"/>
      <c r="M43" s="51"/>
      <c r="N43" s="52"/>
      <c r="P43" s="38"/>
      <c r="Q43" s="51"/>
      <c r="R43" s="52"/>
    </row>
    <row r="44" spans="1:18">
      <c r="A44" s="38" t="s">
        <v>22</v>
      </c>
      <c r="B44" s="38" t="s">
        <v>8</v>
      </c>
      <c r="C44" s="39">
        <f>Instruction!E20</f>
        <v>0</v>
      </c>
      <c r="D44" s="39">
        <v>0</v>
      </c>
      <c r="E44" s="40">
        <f t="shared" si="0"/>
        <v>0</v>
      </c>
      <c r="H44" s="38"/>
      <c r="I44" s="51"/>
      <c r="J44" s="52"/>
    </row>
    <row r="45" spans="1:18">
      <c r="A45" s="38" t="s">
        <v>22</v>
      </c>
      <c r="B45" s="38" t="s">
        <v>9</v>
      </c>
      <c r="C45" s="53" t="e">
        <f>Instruction!#REF!</f>
        <v>#REF!</v>
      </c>
      <c r="D45" s="53">
        <v>235294</v>
      </c>
      <c r="E45" s="40" t="e">
        <f t="shared" si="0"/>
        <v>#REF!</v>
      </c>
      <c r="F45" s="38"/>
      <c r="H45" s="38"/>
      <c r="I45" s="51"/>
      <c r="J45" s="52"/>
    </row>
    <row r="46" spans="1:18">
      <c r="A46" s="38" t="s">
        <v>22</v>
      </c>
      <c r="B46" s="38" t="s">
        <v>10</v>
      </c>
      <c r="C46" s="39">
        <f>Instruction!G20</f>
        <v>4877.1400000000003</v>
      </c>
      <c r="D46" s="39">
        <v>0</v>
      </c>
      <c r="E46" s="40">
        <f t="shared" si="0"/>
        <v>-4877.1400000000003</v>
      </c>
      <c r="F46" s="38"/>
      <c r="I46" s="51"/>
      <c r="J46" s="51"/>
    </row>
    <row r="47" spans="1:18">
      <c r="A47" s="38" t="s">
        <v>22</v>
      </c>
      <c r="B47" s="38" t="s">
        <v>92</v>
      </c>
      <c r="C47" s="39" t="e">
        <f>Instruction!#REF!</f>
        <v>#REF!</v>
      </c>
      <c r="D47" s="39">
        <v>0</v>
      </c>
      <c r="E47" s="40" t="e">
        <f t="shared" si="0"/>
        <v>#REF!</v>
      </c>
      <c r="I47" s="51"/>
      <c r="J47" s="51"/>
    </row>
    <row r="48" spans="1:18">
      <c r="A48" s="41" t="s">
        <v>22</v>
      </c>
      <c r="B48" s="41" t="s">
        <v>95</v>
      </c>
      <c r="C48" s="68">
        <f>Instruction!H20</f>
        <v>2441375.02</v>
      </c>
      <c r="D48" s="68">
        <v>0</v>
      </c>
      <c r="E48" s="43">
        <f t="shared" si="0"/>
        <v>-2441375.02</v>
      </c>
      <c r="I48" s="51"/>
      <c r="J48" s="51"/>
    </row>
    <row r="49" spans="1:10">
      <c r="A49" s="38" t="s">
        <v>22</v>
      </c>
      <c r="B49" s="38" t="s">
        <v>23</v>
      </c>
      <c r="C49" s="39">
        <f>Instruction!I20</f>
        <v>0</v>
      </c>
      <c r="D49" s="39">
        <v>0</v>
      </c>
      <c r="E49" s="40">
        <f t="shared" si="0"/>
        <v>0</v>
      </c>
      <c r="I49" s="51"/>
      <c r="J49" s="51"/>
    </row>
    <row r="50" spans="1:10">
      <c r="A50" s="38" t="s">
        <v>22</v>
      </c>
      <c r="B50" s="38" t="s">
        <v>69</v>
      </c>
      <c r="C50" s="39">
        <f>Instruction!J20</f>
        <v>0</v>
      </c>
      <c r="D50" s="39">
        <v>0</v>
      </c>
      <c r="E50" s="40">
        <f t="shared" si="0"/>
        <v>0</v>
      </c>
      <c r="I50" s="51"/>
      <c r="J50" s="51"/>
    </row>
    <row r="51" spans="1:10">
      <c r="A51" s="38" t="s">
        <v>22</v>
      </c>
      <c r="B51" s="38" t="s">
        <v>11</v>
      </c>
      <c r="C51" s="39">
        <f>Instruction!M20</f>
        <v>90000</v>
      </c>
      <c r="D51" s="39">
        <v>93364</v>
      </c>
      <c r="E51" s="40">
        <f t="shared" si="0"/>
        <v>3364</v>
      </c>
      <c r="I51" s="51"/>
      <c r="J51" s="51"/>
    </row>
    <row r="52" spans="1:10">
      <c r="A52" s="38" t="s">
        <v>22</v>
      </c>
      <c r="B52" s="38" t="s">
        <v>94</v>
      </c>
      <c r="C52" s="53">
        <f>Instruction!N20</f>
        <v>853426.3</v>
      </c>
      <c r="D52" s="53">
        <v>564218</v>
      </c>
      <c r="E52" s="40">
        <f t="shared" si="0"/>
        <v>-289208.30000000005</v>
      </c>
      <c r="F52" s="38"/>
      <c r="H52" s="38"/>
      <c r="I52" s="69"/>
      <c r="J52" s="69"/>
    </row>
    <row r="53" spans="1:10">
      <c r="A53" s="38" t="s">
        <v>22</v>
      </c>
      <c r="B53" s="38" t="s">
        <v>93</v>
      </c>
      <c r="C53" s="39">
        <f>Instruction!O20</f>
        <v>717437.57</v>
      </c>
      <c r="D53" s="39">
        <v>778792</v>
      </c>
      <c r="E53" s="40">
        <f t="shared" si="0"/>
        <v>61354.430000000051</v>
      </c>
      <c r="H53" s="38"/>
      <c r="I53" s="51"/>
      <c r="J53" s="52"/>
    </row>
    <row r="54" spans="1:10">
      <c r="A54" s="38" t="s">
        <v>104</v>
      </c>
      <c r="B54" s="38" t="s">
        <v>91</v>
      </c>
      <c r="C54" s="53">
        <f>Instruction!B22</f>
        <v>33975</v>
      </c>
      <c r="D54" s="53">
        <v>59500</v>
      </c>
      <c r="E54" s="40">
        <f t="shared" si="0"/>
        <v>25525</v>
      </c>
      <c r="F54" s="38"/>
    </row>
    <row r="55" spans="1:10">
      <c r="A55" s="38" t="s">
        <v>104</v>
      </c>
      <c r="B55" s="38" t="s">
        <v>6</v>
      </c>
      <c r="C55" s="39">
        <f>Instruction!C22</f>
        <v>117.26</v>
      </c>
      <c r="D55" s="39">
        <v>11645</v>
      </c>
      <c r="E55" s="40">
        <f t="shared" si="0"/>
        <v>11527.74</v>
      </c>
    </row>
    <row r="56" spans="1:10">
      <c r="A56" s="38" t="s">
        <v>104</v>
      </c>
      <c r="B56" s="38" t="s">
        <v>100</v>
      </c>
      <c r="C56" s="39">
        <f>Instruction!D22</f>
        <v>1229.98</v>
      </c>
      <c r="D56" s="39">
        <v>5626</v>
      </c>
      <c r="E56" s="40">
        <f t="shared" si="0"/>
        <v>4396.0200000000004</v>
      </c>
    </row>
    <row r="57" spans="1:10">
      <c r="A57" s="38" t="s">
        <v>104</v>
      </c>
      <c r="B57" s="38" t="s">
        <v>8</v>
      </c>
      <c r="C57" s="39">
        <f>Instruction!E22</f>
        <v>0</v>
      </c>
      <c r="D57" s="39">
        <v>0</v>
      </c>
      <c r="E57" s="40">
        <f t="shared" si="0"/>
        <v>0</v>
      </c>
    </row>
    <row r="58" spans="1:10">
      <c r="A58" s="38" t="s">
        <v>104</v>
      </c>
      <c r="B58" s="38" t="s">
        <v>9</v>
      </c>
      <c r="C58" s="53" t="e">
        <f>Instruction!#REF!</f>
        <v>#REF!</v>
      </c>
      <c r="D58" s="53">
        <v>-448</v>
      </c>
      <c r="E58" s="40" t="e">
        <f t="shared" si="0"/>
        <v>#REF!</v>
      </c>
      <c r="F58" s="38"/>
    </row>
    <row r="59" spans="1:10">
      <c r="A59" s="38" t="s">
        <v>104</v>
      </c>
      <c r="B59" s="38" t="s">
        <v>10</v>
      </c>
      <c r="C59" s="39">
        <f>Instruction!G22</f>
        <v>0</v>
      </c>
      <c r="D59" s="39">
        <v>0</v>
      </c>
      <c r="E59" s="40">
        <f t="shared" si="0"/>
        <v>0</v>
      </c>
    </row>
    <row r="60" spans="1:10">
      <c r="A60" s="38" t="s">
        <v>104</v>
      </c>
      <c r="B60" s="38" t="s">
        <v>92</v>
      </c>
      <c r="C60" s="39" t="e">
        <f>Instruction!#REF!</f>
        <v>#REF!</v>
      </c>
      <c r="D60" s="39">
        <v>0</v>
      </c>
      <c r="E60" s="40" t="e">
        <f t="shared" si="0"/>
        <v>#REF!</v>
      </c>
    </row>
    <row r="61" spans="1:10">
      <c r="A61" s="38" t="s">
        <v>104</v>
      </c>
      <c r="B61" s="38" t="s">
        <v>95</v>
      </c>
      <c r="C61" s="39">
        <f>Instruction!H22</f>
        <v>162489.39000000001</v>
      </c>
      <c r="D61" s="39">
        <v>354194</v>
      </c>
      <c r="E61" s="40">
        <f t="shared" si="0"/>
        <v>191704.61</v>
      </c>
    </row>
    <row r="62" spans="1:10">
      <c r="A62" s="38" t="s">
        <v>104</v>
      </c>
      <c r="B62" s="38" t="s">
        <v>23</v>
      </c>
      <c r="C62" s="39">
        <f>Instruction!I22</f>
        <v>0</v>
      </c>
      <c r="D62" s="39">
        <v>0</v>
      </c>
      <c r="E62" s="40">
        <f t="shared" si="0"/>
        <v>0</v>
      </c>
    </row>
    <row r="63" spans="1:10">
      <c r="A63" s="38" t="s">
        <v>104</v>
      </c>
      <c r="B63" s="38" t="s">
        <v>69</v>
      </c>
      <c r="C63" s="39">
        <f>Instruction!J22</f>
        <v>0</v>
      </c>
      <c r="D63" s="39">
        <v>0</v>
      </c>
      <c r="E63" s="40">
        <f t="shared" si="0"/>
        <v>0</v>
      </c>
    </row>
    <row r="64" spans="1:10">
      <c r="A64" s="38" t="s">
        <v>104</v>
      </c>
      <c r="B64" s="38" t="s">
        <v>11</v>
      </c>
      <c r="C64" s="39">
        <f>Instruction!M22</f>
        <v>0</v>
      </c>
      <c r="D64" s="39">
        <v>0</v>
      </c>
      <c r="E64" s="40">
        <f t="shared" si="0"/>
        <v>0</v>
      </c>
    </row>
    <row r="65" spans="1:7">
      <c r="A65" s="38" t="s">
        <v>104</v>
      </c>
      <c r="B65" s="38" t="s">
        <v>94</v>
      </c>
      <c r="C65" s="39">
        <f>Instruction!N22</f>
        <v>0</v>
      </c>
      <c r="D65" s="39">
        <v>5075</v>
      </c>
      <c r="E65" s="40">
        <f t="shared" si="0"/>
        <v>5075</v>
      </c>
    </row>
    <row r="66" spans="1:7">
      <c r="A66" s="38" t="s">
        <v>104</v>
      </c>
      <c r="B66" s="38" t="s">
        <v>93</v>
      </c>
      <c r="C66" s="39">
        <f>Instruction!O22</f>
        <v>51448.82</v>
      </c>
      <c r="D66" s="39">
        <v>21595</v>
      </c>
      <c r="E66" s="40">
        <f t="shared" si="0"/>
        <v>-29853.82</v>
      </c>
    </row>
    <row r="67" spans="1:7">
      <c r="A67" s="41" t="s">
        <v>20</v>
      </c>
      <c r="B67" s="41" t="s">
        <v>91</v>
      </c>
      <c r="C67" s="68">
        <f>Instruction!B25</f>
        <v>15047799.529999999</v>
      </c>
      <c r="D67" s="68">
        <v>9111295</v>
      </c>
      <c r="E67" s="43">
        <f t="shared" ref="E67:E130" si="1">D67-C67</f>
        <v>-5936504.5299999993</v>
      </c>
      <c r="F67" s="38"/>
    </row>
    <row r="68" spans="1:7">
      <c r="A68" s="38" t="s">
        <v>20</v>
      </c>
      <c r="B68" s="38" t="s">
        <v>6</v>
      </c>
      <c r="C68" s="39">
        <f>Instruction!C25</f>
        <v>323072.74</v>
      </c>
      <c r="D68" s="39">
        <v>730294</v>
      </c>
      <c r="E68" s="40">
        <f t="shared" si="1"/>
        <v>407221.26</v>
      </c>
    </row>
    <row r="69" spans="1:7">
      <c r="A69" s="38" t="s">
        <v>20</v>
      </c>
      <c r="B69" s="38" t="s">
        <v>100</v>
      </c>
      <c r="C69" s="39">
        <f>Instruction!D25</f>
        <v>234680.37</v>
      </c>
      <c r="D69" s="39">
        <v>271247</v>
      </c>
      <c r="E69" s="40">
        <f t="shared" si="1"/>
        <v>36566.630000000005</v>
      </c>
      <c r="F69" s="38"/>
    </row>
    <row r="70" spans="1:7">
      <c r="A70" s="38" t="s">
        <v>20</v>
      </c>
      <c r="B70" s="38" t="s">
        <v>8</v>
      </c>
      <c r="C70" s="39">
        <f>Instruction!E25</f>
        <v>0</v>
      </c>
      <c r="D70" s="39">
        <v>10458</v>
      </c>
      <c r="E70" s="40">
        <f t="shared" si="1"/>
        <v>10458</v>
      </c>
    </row>
    <row r="71" spans="1:7">
      <c r="A71" s="38" t="s">
        <v>20</v>
      </c>
      <c r="B71" s="38" t="s">
        <v>9</v>
      </c>
      <c r="C71" s="39" t="e">
        <f>Instruction!#REF!</f>
        <v>#REF!</v>
      </c>
      <c r="D71" s="39">
        <v>112045</v>
      </c>
      <c r="E71" s="40" t="e">
        <f t="shared" si="1"/>
        <v>#REF!</v>
      </c>
      <c r="F71" s="38"/>
    </row>
    <row r="72" spans="1:7">
      <c r="A72" s="38" t="s">
        <v>20</v>
      </c>
      <c r="B72" s="38" t="s">
        <v>10</v>
      </c>
      <c r="C72" s="39">
        <f>Instruction!G25</f>
        <v>266560.77</v>
      </c>
      <c r="D72" s="39">
        <v>293434</v>
      </c>
      <c r="E72" s="40">
        <f t="shared" si="1"/>
        <v>26873.229999999981</v>
      </c>
    </row>
    <row r="73" spans="1:7">
      <c r="A73" s="38" t="s">
        <v>20</v>
      </c>
      <c r="B73" s="38" t="s">
        <v>92</v>
      </c>
      <c r="C73" s="39" t="e">
        <f>Instruction!#REF!</f>
        <v>#REF!</v>
      </c>
      <c r="D73" s="39">
        <v>68090</v>
      </c>
      <c r="E73" s="40" t="e">
        <f t="shared" si="1"/>
        <v>#REF!</v>
      </c>
    </row>
    <row r="74" spans="1:7">
      <c r="A74" s="41" t="s">
        <v>20</v>
      </c>
      <c r="B74" s="41" t="s">
        <v>95</v>
      </c>
      <c r="C74" s="68">
        <f>Instruction!H25</f>
        <v>17074.22</v>
      </c>
      <c r="D74" s="68">
        <v>1929905</v>
      </c>
      <c r="E74" s="43">
        <f t="shared" si="1"/>
        <v>1912830.78</v>
      </c>
    </row>
    <row r="75" spans="1:7">
      <c r="A75" s="38" t="s">
        <v>20</v>
      </c>
      <c r="B75" s="38" t="s">
        <v>23</v>
      </c>
      <c r="C75" s="39">
        <f>Instruction!I25</f>
        <v>0</v>
      </c>
      <c r="D75" s="39">
        <v>0</v>
      </c>
      <c r="E75" s="40">
        <f t="shared" si="1"/>
        <v>0</v>
      </c>
    </row>
    <row r="76" spans="1:7">
      <c r="A76" s="41" t="s">
        <v>20</v>
      </c>
      <c r="B76" s="41" t="s">
        <v>69</v>
      </c>
      <c r="C76" s="68">
        <f>Instruction!J25</f>
        <v>0</v>
      </c>
      <c r="D76" s="68">
        <v>341272</v>
      </c>
      <c r="E76" s="43">
        <f t="shared" si="1"/>
        <v>341272</v>
      </c>
      <c r="F76" s="69" t="s">
        <v>219</v>
      </c>
      <c r="G76" s="51">
        <v>86119.64</v>
      </c>
    </row>
    <row r="77" spans="1:7">
      <c r="A77" s="41" t="s">
        <v>20</v>
      </c>
      <c r="B77" s="41" t="s">
        <v>11</v>
      </c>
      <c r="C77" s="68">
        <f>Instruction!M25</f>
        <v>1660888.18</v>
      </c>
      <c r="D77" s="68">
        <v>459160</v>
      </c>
      <c r="E77" s="43">
        <f t="shared" si="1"/>
        <v>-1201728.18</v>
      </c>
      <c r="F77" s="38" t="s">
        <v>220</v>
      </c>
      <c r="G77" s="51">
        <v>113073.7</v>
      </c>
    </row>
    <row r="78" spans="1:7">
      <c r="A78" s="38" t="s">
        <v>20</v>
      </c>
      <c r="B78" s="38" t="s">
        <v>94</v>
      </c>
      <c r="C78" s="39">
        <f>Instruction!N25</f>
        <v>2707878.42</v>
      </c>
      <c r="D78" s="39">
        <v>22793407</v>
      </c>
      <c r="E78" s="40">
        <f t="shared" si="1"/>
        <v>20085528.579999998</v>
      </c>
      <c r="F78" s="38" t="s">
        <v>128</v>
      </c>
      <c r="G78" s="51">
        <v>142078.75</v>
      </c>
    </row>
    <row r="79" spans="1:7">
      <c r="A79" s="38" t="s">
        <v>20</v>
      </c>
      <c r="B79" s="38" t="s">
        <v>93</v>
      </c>
      <c r="C79" s="39">
        <f>Instruction!O25</f>
        <v>13858070.789999999</v>
      </c>
      <c r="D79" s="39">
        <v>8778619</v>
      </c>
      <c r="E79" s="40">
        <f t="shared" si="1"/>
        <v>-5079451.7899999991</v>
      </c>
      <c r="G79" s="51">
        <f>SUM(G76:G78)</f>
        <v>341272.08999999997</v>
      </c>
    </row>
    <row r="80" spans="1:7">
      <c r="A80" s="38" t="s">
        <v>105</v>
      </c>
      <c r="B80" s="38" t="s">
        <v>91</v>
      </c>
      <c r="C80" s="39">
        <f>Instruction!B27</f>
        <v>2647513.33</v>
      </c>
      <c r="D80" s="39">
        <v>1371935</v>
      </c>
      <c r="E80" s="40">
        <f t="shared" si="1"/>
        <v>-1275578.33</v>
      </c>
    </row>
    <row r="81" spans="1:5">
      <c r="A81" s="38" t="s">
        <v>105</v>
      </c>
      <c r="B81" s="38" t="s">
        <v>6</v>
      </c>
      <c r="C81" s="39">
        <f>Instruction!C27</f>
        <v>93631.91</v>
      </c>
      <c r="D81" s="39">
        <v>156857</v>
      </c>
      <c r="E81" s="40">
        <f t="shared" si="1"/>
        <v>63225.09</v>
      </c>
    </row>
    <row r="82" spans="1:5">
      <c r="A82" s="38" t="s">
        <v>105</v>
      </c>
      <c r="B82" s="38" t="s">
        <v>100</v>
      </c>
      <c r="C82" s="39">
        <f>Instruction!D27</f>
        <v>14621.08</v>
      </c>
      <c r="D82" s="39">
        <v>18481</v>
      </c>
      <c r="E82" s="40">
        <f t="shared" si="1"/>
        <v>3859.92</v>
      </c>
    </row>
    <row r="83" spans="1:5">
      <c r="A83" s="38" t="s">
        <v>105</v>
      </c>
      <c r="B83" s="38" t="s">
        <v>8</v>
      </c>
      <c r="C83" s="39">
        <f>Instruction!E27</f>
        <v>0</v>
      </c>
      <c r="D83" s="39">
        <v>6148</v>
      </c>
      <c r="E83" s="40">
        <f t="shared" si="1"/>
        <v>6148</v>
      </c>
    </row>
    <row r="84" spans="1:5">
      <c r="A84" s="38" t="s">
        <v>105</v>
      </c>
      <c r="B84" s="38" t="s">
        <v>9</v>
      </c>
      <c r="C84" s="39" t="e">
        <f>Instruction!#REF!</f>
        <v>#REF!</v>
      </c>
      <c r="D84" s="39">
        <v>8200</v>
      </c>
      <c r="E84" s="40" t="e">
        <f t="shared" si="1"/>
        <v>#REF!</v>
      </c>
    </row>
    <row r="85" spans="1:5">
      <c r="A85" s="38" t="s">
        <v>105</v>
      </c>
      <c r="B85" s="38" t="s">
        <v>10</v>
      </c>
      <c r="C85" s="39">
        <f>Instruction!G27</f>
        <v>70003.97</v>
      </c>
      <c r="D85" s="39">
        <v>8326</v>
      </c>
      <c r="E85" s="40">
        <f t="shared" si="1"/>
        <v>-61677.97</v>
      </c>
    </row>
    <row r="86" spans="1:5">
      <c r="A86" s="38" t="s">
        <v>105</v>
      </c>
      <c r="B86" s="38" t="s">
        <v>92</v>
      </c>
      <c r="C86" s="39" t="e">
        <f>Instruction!#REF!</f>
        <v>#REF!</v>
      </c>
      <c r="D86" s="39">
        <v>0</v>
      </c>
      <c r="E86" s="40" t="e">
        <f t="shared" si="1"/>
        <v>#REF!</v>
      </c>
    </row>
    <row r="87" spans="1:5">
      <c r="A87" s="38" t="s">
        <v>105</v>
      </c>
      <c r="B87" s="38" t="s">
        <v>95</v>
      </c>
      <c r="C87" s="39">
        <f>Instruction!H27</f>
        <v>1365.94</v>
      </c>
      <c r="D87" s="39">
        <v>0</v>
      </c>
      <c r="E87" s="40">
        <f t="shared" si="1"/>
        <v>-1365.94</v>
      </c>
    </row>
    <row r="88" spans="1:5">
      <c r="A88" s="38" t="s">
        <v>105</v>
      </c>
      <c r="B88" s="38" t="s">
        <v>23</v>
      </c>
      <c r="C88" s="39">
        <f>Instruction!I27</f>
        <v>0</v>
      </c>
      <c r="D88" s="39">
        <v>0</v>
      </c>
      <c r="E88" s="40">
        <f t="shared" si="1"/>
        <v>0</v>
      </c>
    </row>
    <row r="89" spans="1:5">
      <c r="A89" s="38" t="s">
        <v>105</v>
      </c>
      <c r="B89" s="38" t="s">
        <v>69</v>
      </c>
      <c r="C89" s="39">
        <f>Instruction!J27</f>
        <v>0</v>
      </c>
      <c r="D89" s="39">
        <v>0</v>
      </c>
      <c r="E89" s="40">
        <f t="shared" si="1"/>
        <v>0</v>
      </c>
    </row>
    <row r="90" spans="1:5">
      <c r="A90" s="38" t="s">
        <v>105</v>
      </c>
      <c r="B90" s="38" t="s">
        <v>11</v>
      </c>
      <c r="C90" s="39">
        <f>Instruction!M27</f>
        <v>242019.17</v>
      </c>
      <c r="D90" s="39">
        <v>11188</v>
      </c>
      <c r="E90" s="40">
        <f t="shared" si="1"/>
        <v>-230831.17</v>
      </c>
    </row>
    <row r="91" spans="1:5">
      <c r="A91" s="38" t="s">
        <v>105</v>
      </c>
      <c r="B91" s="38" t="s">
        <v>94</v>
      </c>
      <c r="C91" s="39">
        <f>Instruction!N27</f>
        <v>129521.79</v>
      </c>
      <c r="D91" s="39">
        <v>874325</v>
      </c>
      <c r="E91" s="40">
        <f t="shared" si="1"/>
        <v>744803.21</v>
      </c>
    </row>
    <row r="92" spans="1:5">
      <c r="A92" s="38" t="s">
        <v>105</v>
      </c>
      <c r="B92" s="38" t="s">
        <v>93</v>
      </c>
      <c r="C92" s="39">
        <f>Instruction!O27</f>
        <v>2526387.29</v>
      </c>
      <c r="D92" s="39">
        <v>1665423</v>
      </c>
      <c r="E92" s="40">
        <f t="shared" si="1"/>
        <v>-860964.29</v>
      </c>
    </row>
    <row r="93" spans="1:5">
      <c r="A93" s="38" t="s">
        <v>21</v>
      </c>
      <c r="B93" s="38" t="s">
        <v>91</v>
      </c>
      <c r="C93" s="39">
        <f>Instruction!B30</f>
        <v>0</v>
      </c>
      <c r="D93" s="39">
        <v>0</v>
      </c>
      <c r="E93" s="40">
        <f t="shared" si="1"/>
        <v>0</v>
      </c>
    </row>
    <row r="94" spans="1:5">
      <c r="A94" s="38" t="s">
        <v>21</v>
      </c>
      <c r="B94" s="38" t="s">
        <v>6</v>
      </c>
      <c r="C94" s="39">
        <f>Instruction!C30</f>
        <v>1418.92</v>
      </c>
      <c r="D94" s="39">
        <v>6809</v>
      </c>
      <c r="E94" s="40">
        <f t="shared" si="1"/>
        <v>5390.08</v>
      </c>
    </row>
    <row r="95" spans="1:5">
      <c r="A95" s="38" t="s">
        <v>21</v>
      </c>
      <c r="B95" s="38" t="s">
        <v>100</v>
      </c>
      <c r="C95" s="39">
        <f>Instruction!D30</f>
        <v>40228.519999999997</v>
      </c>
      <c r="D95" s="39">
        <v>1906</v>
      </c>
      <c r="E95" s="40">
        <f t="shared" si="1"/>
        <v>-38322.519999999997</v>
      </c>
    </row>
    <row r="96" spans="1:5">
      <c r="A96" s="38" t="s">
        <v>21</v>
      </c>
      <c r="B96" s="38" t="s">
        <v>8</v>
      </c>
      <c r="C96" s="39">
        <f>Instruction!E30</f>
        <v>0</v>
      </c>
      <c r="D96" s="39">
        <v>0</v>
      </c>
      <c r="E96" s="40">
        <f t="shared" si="1"/>
        <v>0</v>
      </c>
    </row>
    <row r="97" spans="1:5">
      <c r="A97" s="38" t="s">
        <v>21</v>
      </c>
      <c r="B97" s="38" t="s">
        <v>9</v>
      </c>
      <c r="C97" s="39" t="e">
        <f>Instruction!#REF!</f>
        <v>#REF!</v>
      </c>
      <c r="D97" s="39">
        <v>36187</v>
      </c>
      <c r="E97" s="40" t="e">
        <f t="shared" si="1"/>
        <v>#REF!</v>
      </c>
    </row>
    <row r="98" spans="1:5">
      <c r="A98" s="38" t="s">
        <v>21</v>
      </c>
      <c r="B98" s="38" t="s">
        <v>10</v>
      </c>
      <c r="C98" s="39">
        <f>Instruction!G30</f>
        <v>0</v>
      </c>
      <c r="D98" s="39">
        <v>0</v>
      </c>
      <c r="E98" s="40">
        <f t="shared" si="1"/>
        <v>0</v>
      </c>
    </row>
    <row r="99" spans="1:5">
      <c r="A99" s="38" t="s">
        <v>21</v>
      </c>
      <c r="B99" s="38" t="s">
        <v>92</v>
      </c>
      <c r="C99" s="39" t="e">
        <f>Instruction!#REF!</f>
        <v>#REF!</v>
      </c>
      <c r="D99" s="39">
        <v>0</v>
      </c>
      <c r="E99" s="40" t="e">
        <f t="shared" si="1"/>
        <v>#REF!</v>
      </c>
    </row>
    <row r="100" spans="1:5">
      <c r="A100" s="38" t="s">
        <v>21</v>
      </c>
      <c r="B100" s="38" t="s">
        <v>95</v>
      </c>
      <c r="C100" s="39">
        <f>Instruction!H30</f>
        <v>0</v>
      </c>
      <c r="D100" s="39">
        <v>0</v>
      </c>
      <c r="E100" s="40">
        <f t="shared" si="1"/>
        <v>0</v>
      </c>
    </row>
    <row r="101" spans="1:5">
      <c r="A101" s="38" t="s">
        <v>21</v>
      </c>
      <c r="B101" s="38" t="s">
        <v>23</v>
      </c>
      <c r="C101" s="39">
        <f>Instruction!I30</f>
        <v>0</v>
      </c>
      <c r="D101" s="39">
        <v>0</v>
      </c>
      <c r="E101" s="40">
        <f t="shared" si="1"/>
        <v>0</v>
      </c>
    </row>
    <row r="102" spans="1:5">
      <c r="A102" s="38" t="s">
        <v>21</v>
      </c>
      <c r="B102" s="38" t="s">
        <v>69</v>
      </c>
      <c r="C102" s="39">
        <f>Instruction!J30</f>
        <v>0</v>
      </c>
      <c r="D102" s="39">
        <v>0</v>
      </c>
      <c r="E102" s="40">
        <f t="shared" si="1"/>
        <v>0</v>
      </c>
    </row>
    <row r="103" spans="1:5">
      <c r="A103" s="38" t="s">
        <v>21</v>
      </c>
      <c r="B103" s="38" t="s">
        <v>11</v>
      </c>
      <c r="C103" s="39">
        <f>Instruction!M30</f>
        <v>41783.199999999997</v>
      </c>
      <c r="D103" s="39">
        <v>39078</v>
      </c>
      <c r="E103" s="40">
        <f t="shared" si="1"/>
        <v>-2705.1999999999971</v>
      </c>
    </row>
    <row r="104" spans="1:5">
      <c r="A104" s="38" t="s">
        <v>21</v>
      </c>
      <c r="B104" s="38" t="s">
        <v>94</v>
      </c>
      <c r="C104" s="39">
        <f>Instruction!N30</f>
        <v>364828.96</v>
      </c>
      <c r="D104" s="39">
        <v>681752</v>
      </c>
      <c r="E104" s="40">
        <f t="shared" si="1"/>
        <v>316923.03999999998</v>
      </c>
    </row>
    <row r="105" spans="1:5">
      <c r="A105" s="38" t="s">
        <v>21</v>
      </c>
      <c r="B105" s="38" t="s">
        <v>93</v>
      </c>
      <c r="C105" s="39">
        <f>Instruction!O30</f>
        <v>1652857.94</v>
      </c>
      <c r="D105" s="39">
        <v>3398945</v>
      </c>
      <c r="E105" s="40">
        <f t="shared" si="1"/>
        <v>1746087.06</v>
      </c>
    </row>
    <row r="106" spans="1:5">
      <c r="A106" s="38" t="s">
        <v>106</v>
      </c>
      <c r="B106" s="38" t="s">
        <v>91</v>
      </c>
      <c r="C106" s="39">
        <f>Instruction!B32</f>
        <v>0</v>
      </c>
      <c r="D106" s="39">
        <v>0</v>
      </c>
      <c r="E106" s="40">
        <f t="shared" si="1"/>
        <v>0</v>
      </c>
    </row>
    <row r="107" spans="1:5">
      <c r="A107" s="38" t="s">
        <v>106</v>
      </c>
      <c r="B107" s="38" t="s">
        <v>6</v>
      </c>
      <c r="C107" s="39">
        <f>Instruction!C32</f>
        <v>0</v>
      </c>
      <c r="D107" s="39">
        <v>0</v>
      </c>
      <c r="E107" s="40">
        <f t="shared" si="1"/>
        <v>0</v>
      </c>
    </row>
    <row r="108" spans="1:5">
      <c r="A108" s="38" t="s">
        <v>106</v>
      </c>
      <c r="B108" s="38" t="s">
        <v>100</v>
      </c>
      <c r="C108" s="39">
        <f>Instruction!D32</f>
        <v>0</v>
      </c>
      <c r="D108" s="39">
        <v>0</v>
      </c>
      <c r="E108" s="40">
        <f t="shared" si="1"/>
        <v>0</v>
      </c>
    </row>
    <row r="109" spans="1:5">
      <c r="A109" s="38" t="s">
        <v>106</v>
      </c>
      <c r="B109" s="38" t="s">
        <v>8</v>
      </c>
      <c r="C109" s="39">
        <f>Instruction!E32</f>
        <v>0</v>
      </c>
      <c r="D109" s="39">
        <v>0</v>
      </c>
      <c r="E109" s="40">
        <f t="shared" si="1"/>
        <v>0</v>
      </c>
    </row>
    <row r="110" spans="1:5">
      <c r="A110" s="38" t="s">
        <v>106</v>
      </c>
      <c r="B110" s="38" t="s">
        <v>9</v>
      </c>
      <c r="C110" s="39" t="e">
        <f>Instruction!#REF!</f>
        <v>#REF!</v>
      </c>
      <c r="D110" s="39">
        <v>0</v>
      </c>
      <c r="E110" s="40" t="e">
        <f t="shared" si="1"/>
        <v>#REF!</v>
      </c>
    </row>
    <row r="111" spans="1:5">
      <c r="A111" s="38" t="s">
        <v>106</v>
      </c>
      <c r="B111" s="38" t="s">
        <v>10</v>
      </c>
      <c r="C111" s="39">
        <f>Instruction!G32</f>
        <v>0</v>
      </c>
      <c r="D111" s="39">
        <v>0</v>
      </c>
      <c r="E111" s="40">
        <f t="shared" si="1"/>
        <v>0</v>
      </c>
    </row>
    <row r="112" spans="1:5">
      <c r="A112" s="38" t="s">
        <v>106</v>
      </c>
      <c r="B112" s="38" t="s">
        <v>92</v>
      </c>
      <c r="C112" s="39" t="e">
        <f>Instruction!#REF!</f>
        <v>#REF!</v>
      </c>
      <c r="D112" s="39">
        <v>0</v>
      </c>
      <c r="E112" s="40" t="e">
        <f t="shared" si="1"/>
        <v>#REF!</v>
      </c>
    </row>
    <row r="113" spans="1:6">
      <c r="A113" s="38" t="s">
        <v>106</v>
      </c>
      <c r="B113" s="38" t="s">
        <v>95</v>
      </c>
      <c r="C113" s="39">
        <f>Instruction!H32</f>
        <v>0</v>
      </c>
      <c r="D113" s="39">
        <v>0</v>
      </c>
      <c r="E113" s="40">
        <f t="shared" si="1"/>
        <v>0</v>
      </c>
    </row>
    <row r="114" spans="1:6">
      <c r="A114" s="38" t="s">
        <v>106</v>
      </c>
      <c r="B114" s="38" t="s">
        <v>23</v>
      </c>
      <c r="C114" s="39">
        <f>Instruction!I32</f>
        <v>0</v>
      </c>
      <c r="D114" s="39">
        <v>0</v>
      </c>
      <c r="E114" s="40">
        <f t="shared" si="1"/>
        <v>0</v>
      </c>
    </row>
    <row r="115" spans="1:6">
      <c r="A115" s="38" t="s">
        <v>106</v>
      </c>
      <c r="B115" s="38" t="s">
        <v>69</v>
      </c>
      <c r="C115" s="39">
        <f>Instruction!J32</f>
        <v>0</v>
      </c>
      <c r="D115" s="39">
        <v>0</v>
      </c>
      <c r="E115" s="40">
        <f t="shared" si="1"/>
        <v>0</v>
      </c>
    </row>
    <row r="116" spans="1:6">
      <c r="A116" s="38" t="s">
        <v>106</v>
      </c>
      <c r="B116" s="38" t="s">
        <v>11</v>
      </c>
      <c r="C116" s="39">
        <f>Instruction!M32</f>
        <v>0</v>
      </c>
      <c r="D116" s="39">
        <v>0</v>
      </c>
      <c r="E116" s="40">
        <f t="shared" si="1"/>
        <v>0</v>
      </c>
    </row>
    <row r="117" spans="1:6">
      <c r="A117" s="38" t="s">
        <v>106</v>
      </c>
      <c r="B117" s="38" t="s">
        <v>94</v>
      </c>
      <c r="C117" s="39">
        <f>Instruction!N32</f>
        <v>0</v>
      </c>
      <c r="D117" s="39">
        <v>0</v>
      </c>
      <c r="E117" s="40">
        <f t="shared" si="1"/>
        <v>0</v>
      </c>
    </row>
    <row r="118" spans="1:6">
      <c r="A118" s="38" t="s">
        <v>106</v>
      </c>
      <c r="B118" s="38" t="s">
        <v>93</v>
      </c>
      <c r="C118" s="39">
        <f>Instruction!O32</f>
        <v>36977.43</v>
      </c>
      <c r="D118" s="39">
        <v>51385</v>
      </c>
      <c r="E118" s="40">
        <f t="shared" si="1"/>
        <v>14407.57</v>
      </c>
    </row>
    <row r="119" spans="1:6">
      <c r="A119" s="38" t="s">
        <v>101</v>
      </c>
      <c r="B119" s="38" t="s">
        <v>91</v>
      </c>
      <c r="C119" s="39">
        <f>Instruction!B34</f>
        <v>0</v>
      </c>
      <c r="D119" s="39">
        <v>0</v>
      </c>
      <c r="E119" s="40">
        <f t="shared" si="1"/>
        <v>0</v>
      </c>
    </row>
    <row r="120" spans="1:6">
      <c r="A120" s="38" t="s">
        <v>101</v>
      </c>
      <c r="B120" s="38" t="s">
        <v>6</v>
      </c>
      <c r="C120" s="39">
        <f>Instruction!C34</f>
        <v>0</v>
      </c>
      <c r="D120" s="39">
        <v>0</v>
      </c>
      <c r="E120" s="40">
        <f t="shared" si="1"/>
        <v>0</v>
      </c>
      <c r="F120" s="38"/>
    </row>
    <row r="121" spans="1:6">
      <c r="A121" s="38" t="s">
        <v>101</v>
      </c>
      <c r="B121" s="38" t="s">
        <v>100</v>
      </c>
      <c r="C121" s="39">
        <f>Instruction!D34</f>
        <v>0</v>
      </c>
      <c r="D121" s="39">
        <v>0</v>
      </c>
      <c r="E121" s="40">
        <f t="shared" si="1"/>
        <v>0</v>
      </c>
    </row>
    <row r="122" spans="1:6">
      <c r="A122" s="38" t="s">
        <v>101</v>
      </c>
      <c r="B122" s="38" t="s">
        <v>8</v>
      </c>
      <c r="C122" s="39">
        <f>Instruction!E34</f>
        <v>0</v>
      </c>
      <c r="D122" s="39">
        <v>0</v>
      </c>
      <c r="E122" s="40">
        <f t="shared" si="1"/>
        <v>0</v>
      </c>
    </row>
    <row r="123" spans="1:6">
      <c r="A123" s="38" t="s">
        <v>101</v>
      </c>
      <c r="B123" s="38" t="s">
        <v>9</v>
      </c>
      <c r="C123" s="39" t="e">
        <f>Instruction!#REF!</f>
        <v>#REF!</v>
      </c>
      <c r="D123" s="39">
        <v>0</v>
      </c>
      <c r="E123" s="40" t="e">
        <f t="shared" si="1"/>
        <v>#REF!</v>
      </c>
    </row>
    <row r="124" spans="1:6">
      <c r="A124" s="38" t="s">
        <v>101</v>
      </c>
      <c r="B124" s="38" t="s">
        <v>10</v>
      </c>
      <c r="C124" s="39">
        <f>Instruction!G34</f>
        <v>0</v>
      </c>
      <c r="D124" s="39">
        <v>0</v>
      </c>
      <c r="E124" s="40">
        <f t="shared" si="1"/>
        <v>0</v>
      </c>
    </row>
    <row r="125" spans="1:6">
      <c r="A125" s="38" t="s">
        <v>101</v>
      </c>
      <c r="B125" s="38" t="s">
        <v>92</v>
      </c>
      <c r="C125" s="39" t="e">
        <f>Instruction!#REF!</f>
        <v>#REF!</v>
      </c>
      <c r="D125" s="39">
        <v>0</v>
      </c>
      <c r="E125" s="40" t="e">
        <f t="shared" si="1"/>
        <v>#REF!</v>
      </c>
    </row>
    <row r="126" spans="1:6">
      <c r="A126" s="38" t="s">
        <v>101</v>
      </c>
      <c r="B126" s="38" t="s">
        <v>95</v>
      </c>
      <c r="C126" s="39">
        <f>Instruction!H34</f>
        <v>0</v>
      </c>
      <c r="D126" s="39">
        <v>0</v>
      </c>
      <c r="E126" s="40">
        <f t="shared" si="1"/>
        <v>0</v>
      </c>
    </row>
    <row r="127" spans="1:6">
      <c r="A127" s="38" t="s">
        <v>101</v>
      </c>
      <c r="B127" s="38" t="s">
        <v>23</v>
      </c>
      <c r="C127" s="39">
        <f>Instruction!I34</f>
        <v>0</v>
      </c>
      <c r="D127" s="39">
        <v>0</v>
      </c>
      <c r="E127" s="40">
        <f t="shared" si="1"/>
        <v>0</v>
      </c>
    </row>
    <row r="128" spans="1:6">
      <c r="A128" s="38" t="s">
        <v>101</v>
      </c>
      <c r="B128" s="38" t="s">
        <v>69</v>
      </c>
      <c r="C128" s="39">
        <f>Instruction!J34</f>
        <v>0</v>
      </c>
      <c r="D128" s="39">
        <v>0</v>
      </c>
      <c r="E128" s="40">
        <f t="shared" si="1"/>
        <v>0</v>
      </c>
    </row>
    <row r="129" spans="1:5">
      <c r="A129" s="38" t="s">
        <v>101</v>
      </c>
      <c r="B129" s="38" t="s">
        <v>11</v>
      </c>
      <c r="C129" s="39">
        <f>Instruction!M34</f>
        <v>0</v>
      </c>
      <c r="D129" s="39">
        <v>0</v>
      </c>
      <c r="E129" s="40">
        <f t="shared" si="1"/>
        <v>0</v>
      </c>
    </row>
    <row r="130" spans="1:5">
      <c r="A130" s="38" t="s">
        <v>101</v>
      </c>
      <c r="B130" s="38" t="s">
        <v>94</v>
      </c>
      <c r="C130" s="39">
        <f>Instruction!N34</f>
        <v>0</v>
      </c>
      <c r="D130" s="39">
        <v>0</v>
      </c>
      <c r="E130" s="40">
        <f t="shared" si="1"/>
        <v>0</v>
      </c>
    </row>
    <row r="131" spans="1:5">
      <c r="A131" s="38" t="s">
        <v>101</v>
      </c>
      <c r="B131" s="38" t="s">
        <v>93</v>
      </c>
      <c r="C131" s="39">
        <f>Instruction!O34</f>
        <v>0</v>
      </c>
      <c r="D131" s="39">
        <v>0</v>
      </c>
      <c r="E131" s="40">
        <f>D131-C131</f>
        <v>0</v>
      </c>
    </row>
    <row r="132" spans="1:5">
      <c r="B132" s="38"/>
      <c r="C132" s="39" t="e">
        <f>SUM(C2:C131)</f>
        <v>#REF!</v>
      </c>
      <c r="D132" s="39">
        <f>SUM(D2:D131)</f>
        <v>56648068</v>
      </c>
      <c r="E132" s="39" t="e">
        <f>SUM(E2:E131)</f>
        <v>#REF!</v>
      </c>
    </row>
    <row r="133" spans="1:5">
      <c r="B133" s="38"/>
    </row>
    <row r="134" spans="1:5">
      <c r="B134" s="38"/>
    </row>
    <row r="135" spans="1:5">
      <c r="B135" s="38"/>
    </row>
    <row r="136" spans="1:5">
      <c r="B136" s="38"/>
    </row>
    <row r="137" spans="1:5">
      <c r="B137" s="38"/>
    </row>
    <row r="138" spans="1:5">
      <c r="B138" s="38"/>
    </row>
    <row r="139" spans="1:5">
      <c r="B139" s="38"/>
    </row>
    <row r="140" spans="1:5">
      <c r="B140" s="38"/>
    </row>
    <row r="141" spans="1:5">
      <c r="B141" s="38"/>
    </row>
    <row r="142" spans="1:5">
      <c r="B142" s="38"/>
    </row>
    <row r="143" spans="1:5">
      <c r="B143" s="38"/>
    </row>
    <row r="144" spans="1:5">
      <c r="B144" s="38"/>
    </row>
    <row r="145" spans="2:2">
      <c r="B145" s="38"/>
    </row>
    <row r="146" spans="2:2">
      <c r="B146" s="38"/>
    </row>
    <row r="147" spans="2:2">
      <c r="B147" s="38"/>
    </row>
    <row r="148" spans="2:2">
      <c r="B148" s="38"/>
    </row>
    <row r="149" spans="2:2">
      <c r="B149" s="38"/>
    </row>
    <row r="150" spans="2:2">
      <c r="B150" s="38"/>
    </row>
    <row r="151" spans="2:2">
      <c r="B151" s="38"/>
    </row>
    <row r="152" spans="2:2">
      <c r="B152" s="38"/>
    </row>
    <row r="153" spans="2:2">
      <c r="B153" s="38"/>
    </row>
    <row r="154" spans="2:2">
      <c r="B154" s="38"/>
    </row>
    <row r="155" spans="2:2">
      <c r="B155" s="38"/>
    </row>
    <row r="156" spans="2:2">
      <c r="B156" s="38"/>
    </row>
    <row r="157" spans="2:2">
      <c r="B157" s="38"/>
    </row>
    <row r="158" spans="2:2">
      <c r="B158" s="38"/>
    </row>
    <row r="159" spans="2:2">
      <c r="B159" s="38"/>
    </row>
    <row r="160" spans="2:2">
      <c r="B160" s="38"/>
    </row>
    <row r="161" spans="2:2">
      <c r="B161" s="38"/>
    </row>
    <row r="162" spans="2:2">
      <c r="B162" s="38"/>
    </row>
    <row r="163" spans="2:2">
      <c r="B163" s="38"/>
    </row>
    <row r="164" spans="2:2">
      <c r="B164" s="38"/>
    </row>
    <row r="165" spans="2:2">
      <c r="B165" s="38"/>
    </row>
    <row r="166" spans="2:2">
      <c r="B166" s="38"/>
    </row>
    <row r="167" spans="2:2">
      <c r="B167" s="38"/>
    </row>
    <row r="168" spans="2:2">
      <c r="B168" s="38"/>
    </row>
    <row r="169" spans="2:2">
      <c r="B169" s="38"/>
    </row>
    <row r="170" spans="2:2">
      <c r="B170" s="3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28"/>
  <sheetViews>
    <sheetView workbookViewId="0">
      <pane ySplit="1" topLeftCell="A2" activePane="bottomLeft" state="frozen"/>
      <selection pane="bottomLeft" activeCell="A22" sqref="A22"/>
    </sheetView>
  </sheetViews>
  <sheetFormatPr defaultRowHeight="12.75"/>
  <cols>
    <col min="1" max="1" width="27.140625" bestFit="1" customWidth="1"/>
    <col min="3" max="3" width="13.5703125" style="49" bestFit="1" customWidth="1"/>
  </cols>
  <sheetData>
    <row r="1" spans="1:5">
      <c r="B1" s="32"/>
      <c r="E1" s="32"/>
    </row>
    <row r="2" spans="1:5">
      <c r="A2" s="32" t="s">
        <v>217</v>
      </c>
    </row>
    <row r="4" spans="1:5">
      <c r="A4" s="66" t="s">
        <v>156</v>
      </c>
    </row>
    <row r="6" spans="1:5">
      <c r="A6" s="67" t="s">
        <v>6</v>
      </c>
      <c r="B6" s="32" t="s">
        <v>126</v>
      </c>
      <c r="C6" s="49">
        <v>356.59</v>
      </c>
    </row>
    <row r="7" spans="1:5">
      <c r="A7" s="67"/>
      <c r="B7" s="32"/>
      <c r="C7" s="49">
        <f>C6</f>
        <v>356.59</v>
      </c>
    </row>
    <row r="9" spans="1:5">
      <c r="A9" s="67" t="s">
        <v>95</v>
      </c>
      <c r="C9" s="49">
        <v>1929905.02</v>
      </c>
    </row>
    <row r="12" spans="1:5">
      <c r="A12" s="66" t="s">
        <v>157</v>
      </c>
    </row>
    <row r="14" spans="1:5">
      <c r="A14" s="67" t="s">
        <v>91</v>
      </c>
      <c r="B14" s="32" t="s">
        <v>218</v>
      </c>
      <c r="C14" s="49">
        <v>-14284.71</v>
      </c>
    </row>
    <row r="16" spans="1:5">
      <c r="A16" s="67" t="s">
        <v>95</v>
      </c>
      <c r="B16" s="32"/>
      <c r="C16" s="49">
        <v>-1929905.02</v>
      </c>
    </row>
    <row r="18" spans="1:3">
      <c r="A18" s="67" t="s">
        <v>84</v>
      </c>
      <c r="B18" s="32" t="s">
        <v>152</v>
      </c>
      <c r="C18" s="49">
        <v>231.24</v>
      </c>
    </row>
    <row r="19" spans="1:3">
      <c r="A19" s="67"/>
      <c r="B19" s="32" t="s">
        <v>151</v>
      </c>
      <c r="C19" s="49">
        <v>2647.95</v>
      </c>
    </row>
    <row r="20" spans="1:3">
      <c r="A20" s="67"/>
      <c r="B20" s="32" t="s">
        <v>218</v>
      </c>
      <c r="C20" s="49">
        <v>14284.71</v>
      </c>
    </row>
    <row r="21" spans="1:3">
      <c r="A21" s="67"/>
      <c r="C21" s="49">
        <f>SUM(C18:C20)</f>
        <v>17163.899999999998</v>
      </c>
    </row>
    <row r="23" spans="1:3">
      <c r="A23" s="67" t="s">
        <v>11</v>
      </c>
      <c r="B23" s="32" t="s">
        <v>147</v>
      </c>
      <c r="C23" s="49">
        <v>652.92999999999995</v>
      </c>
    </row>
    <row r="24" spans="1:3">
      <c r="A24" s="67"/>
      <c r="B24" s="32"/>
      <c r="C24" s="49">
        <f>C23</f>
        <v>652.92999999999995</v>
      </c>
    </row>
    <row r="26" spans="1:3">
      <c r="A26" s="66"/>
    </row>
    <row r="28" spans="1:3">
      <c r="A28" s="67"/>
      <c r="B28" s="32"/>
    </row>
  </sheetData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outlinePr summaryBelow="0"/>
    <pageSetUpPr fitToPage="1"/>
  </sheetPr>
  <dimension ref="A1:U70"/>
  <sheetViews>
    <sheetView workbookViewId="0">
      <pane xSplit="1" ySplit="6" topLeftCell="B7" activePane="bottomRight" state="frozen"/>
      <selection activeCell="O2" sqref="O2"/>
      <selection pane="topRight" activeCell="O2" sqref="O2"/>
      <selection pane="bottomLeft" activeCell="O2" sqref="O2"/>
      <selection pane="bottomRight" activeCell="D15" sqref="D15"/>
    </sheetView>
  </sheetViews>
  <sheetFormatPr defaultRowHeight="11.25" outlineLevelRow="1"/>
  <cols>
    <col min="1" max="1" width="27.5703125" style="13" customWidth="1"/>
    <col min="2" max="2" width="10.5703125" style="13" customWidth="1"/>
    <col min="3" max="3" width="9.85546875" style="13" bestFit="1" customWidth="1"/>
    <col min="4" max="4" width="10" style="13" customWidth="1"/>
    <col min="5" max="5" width="10.28515625" style="13" customWidth="1"/>
    <col min="6" max="6" width="14.140625" style="13" bestFit="1" customWidth="1"/>
    <col min="7" max="7" width="10.42578125" style="13" bestFit="1" customWidth="1"/>
    <col min="8" max="8" width="10.140625" style="13" customWidth="1"/>
    <col min="9" max="9" width="6.5703125" style="13" customWidth="1"/>
    <col min="10" max="10" width="9.85546875" style="13" customWidth="1"/>
    <col min="11" max="11" width="9.5703125" style="13" bestFit="1" customWidth="1"/>
    <col min="12" max="12" width="9.140625" style="13" customWidth="1"/>
    <col min="13" max="13" width="9.140625" style="13"/>
    <col min="14" max="14" width="10.140625" style="13" customWidth="1"/>
    <col min="15" max="15" width="10" style="13" customWidth="1"/>
    <col min="16" max="16" width="12.85546875" style="90" bestFit="1" customWidth="1"/>
    <col min="17" max="17" width="10.140625" style="13" customWidth="1"/>
    <col min="18" max="18" width="9.140625" style="13"/>
    <col min="19" max="19" width="11.140625" style="13" bestFit="1" customWidth="1"/>
    <col min="20" max="16384" width="9.140625" style="13"/>
  </cols>
  <sheetData>
    <row r="1" spans="1:21">
      <c r="A1" s="6" t="str">
        <f>Instruction!A1</f>
        <v>2021 Research Report - Oklahoma State University - Cash Numbers as of June 30, 2021</v>
      </c>
      <c r="Q1" s="24" t="s">
        <v>37</v>
      </c>
    </row>
    <row r="2" spans="1:21">
      <c r="A2" s="6" t="str">
        <f>Instruction!A2</f>
        <v>Sponsored Program Fund Sources and Expenditures by Agency</v>
      </c>
    </row>
    <row r="3" spans="1:21">
      <c r="I3" s="2" t="s">
        <v>71</v>
      </c>
      <c r="Q3" s="22" t="s">
        <v>27</v>
      </c>
    </row>
    <row r="4" spans="1:21">
      <c r="A4" s="12" t="s">
        <v>34</v>
      </c>
      <c r="B4" s="22"/>
      <c r="C4" s="22"/>
      <c r="D4" s="22"/>
      <c r="E4" s="22"/>
      <c r="F4" s="22"/>
      <c r="G4" s="22"/>
      <c r="H4" s="22"/>
      <c r="I4" s="22"/>
      <c r="J4" s="22"/>
      <c r="K4" s="29" t="str">
        <f>Instruction!K4</f>
        <v>FY21</v>
      </c>
      <c r="L4" s="29" t="str">
        <f>Instruction!L4</f>
        <v>FY20</v>
      </c>
      <c r="M4" s="22"/>
      <c r="N4" s="22"/>
      <c r="O4" s="22" t="s">
        <v>25</v>
      </c>
      <c r="P4" s="91" t="str">
        <f>Instruction!P4</f>
        <v>FY21</v>
      </c>
      <c r="Q4" s="29" t="str">
        <f>Instruction!Q4</f>
        <v>FY20</v>
      </c>
    </row>
    <row r="5" spans="1:21">
      <c r="B5" s="22" t="s">
        <v>0</v>
      </c>
      <c r="C5" s="22"/>
      <c r="D5" s="22" t="s">
        <v>1</v>
      </c>
      <c r="E5" s="22"/>
      <c r="F5" s="29" t="s">
        <v>228</v>
      </c>
      <c r="G5" s="22"/>
      <c r="H5" s="22" t="s">
        <v>2</v>
      </c>
      <c r="I5" s="22"/>
      <c r="J5" s="22"/>
      <c r="K5" s="29" t="s">
        <v>68</v>
      </c>
      <c r="L5" s="29" t="s">
        <v>68</v>
      </c>
      <c r="M5" s="22"/>
      <c r="N5" s="22" t="s">
        <v>3</v>
      </c>
      <c r="O5" s="22" t="s">
        <v>26</v>
      </c>
      <c r="P5" s="92" t="s">
        <v>38</v>
      </c>
      <c r="Q5" s="22" t="s">
        <v>4</v>
      </c>
    </row>
    <row r="6" spans="1:21">
      <c r="B6" s="19" t="s">
        <v>5</v>
      </c>
      <c r="C6" s="19" t="s">
        <v>6</v>
      </c>
      <c r="D6" s="19" t="s">
        <v>7</v>
      </c>
      <c r="E6" s="19" t="s">
        <v>8</v>
      </c>
      <c r="F6" s="84" t="s">
        <v>92</v>
      </c>
      <c r="G6" s="19" t="s">
        <v>10</v>
      </c>
      <c r="H6" s="19" t="s">
        <v>12</v>
      </c>
      <c r="I6" s="22" t="s">
        <v>23</v>
      </c>
      <c r="J6" s="72" t="s">
        <v>69</v>
      </c>
      <c r="K6" s="29" t="s">
        <v>67</v>
      </c>
      <c r="L6" s="29" t="s">
        <v>67</v>
      </c>
      <c r="M6" s="19" t="s">
        <v>11</v>
      </c>
      <c r="N6" s="19" t="s">
        <v>13</v>
      </c>
      <c r="O6" s="19" t="s">
        <v>7</v>
      </c>
      <c r="P6" s="93" t="s">
        <v>5</v>
      </c>
      <c r="Q6" s="14" t="s">
        <v>5</v>
      </c>
      <c r="S6" s="2"/>
    </row>
    <row r="7" spans="1:21" s="15" customFormat="1">
      <c r="A7" s="3" t="s">
        <v>14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93"/>
      <c r="Q7" s="14"/>
    </row>
    <row r="8" spans="1:21" ht="11.25" customHeight="1">
      <c r="A8" s="6" t="s">
        <v>15</v>
      </c>
      <c r="B8" s="15">
        <f t="shared" ref="B8:C8" si="0">SUM(B9:B16)</f>
        <v>15608096.229999999</v>
      </c>
      <c r="C8" s="15">
        <f t="shared" si="0"/>
        <v>41940433.140000008</v>
      </c>
      <c r="D8" s="15">
        <f t="shared" ref="D8:E8" si="1">SUM(D9:D16)</f>
        <v>249671.71000000002</v>
      </c>
      <c r="E8" s="15">
        <f t="shared" si="1"/>
        <v>43027.25</v>
      </c>
      <c r="F8" s="15">
        <f t="shared" ref="F8:G8" si="2">SUM(F9:F16)</f>
        <v>650674.49</v>
      </c>
      <c r="G8" s="15">
        <f t="shared" si="2"/>
        <v>8977903.4499999993</v>
      </c>
      <c r="H8" s="15">
        <f t="shared" ref="H8:I8" si="3">SUM(H9:H16)</f>
        <v>4671316.37</v>
      </c>
      <c r="I8" s="15">
        <f t="shared" si="3"/>
        <v>238575.08000000002</v>
      </c>
      <c r="J8" s="15">
        <f t="shared" ref="J8:K8" si="4">SUM(J9:J16)</f>
        <v>0</v>
      </c>
      <c r="K8" s="15">
        <f t="shared" si="4"/>
        <v>72379697.719999999</v>
      </c>
      <c r="L8" s="85">
        <v>65850989.809999987</v>
      </c>
      <c r="M8" s="15">
        <f t="shared" ref="M8:P8" si="5">SUM(M9:M16)</f>
        <v>62655.12</v>
      </c>
      <c r="N8" s="15">
        <f t="shared" ref="N8:O8" si="6">SUM(N9:N16)</f>
        <v>271</v>
      </c>
      <c r="O8" s="15">
        <f t="shared" si="6"/>
        <v>11204541.91</v>
      </c>
      <c r="P8" s="15">
        <f t="shared" si="5"/>
        <v>83647165.75</v>
      </c>
      <c r="Q8" s="88">
        <v>74018913.179999992</v>
      </c>
      <c r="R8" s="15"/>
      <c r="T8" s="15"/>
    </row>
    <row r="9" spans="1:21" s="5" customFormat="1" ht="11.25" customHeight="1" outlineLevel="1">
      <c r="A9" s="5" t="s">
        <v>16</v>
      </c>
      <c r="B9" s="15">
        <v>10646380.619999999</v>
      </c>
      <c r="C9" s="15">
        <v>28044749</v>
      </c>
      <c r="D9" s="15">
        <v>171754.72</v>
      </c>
      <c r="E9" s="15">
        <v>31122.880000000001</v>
      </c>
      <c r="F9" s="15">
        <v>196026.63</v>
      </c>
      <c r="G9" s="15">
        <v>6338901.5099999998</v>
      </c>
      <c r="H9" s="15">
        <v>3358753</v>
      </c>
      <c r="I9" s="15">
        <v>159923.54</v>
      </c>
      <c r="J9" s="15">
        <v>0</v>
      </c>
      <c r="K9" s="15">
        <f t="shared" ref="K9:K16" si="7">SUM(B9:J9)</f>
        <v>48947611.899999999</v>
      </c>
      <c r="L9" s="85">
        <v>44295518.43999999</v>
      </c>
      <c r="M9" s="15">
        <v>0</v>
      </c>
      <c r="N9" s="15">
        <v>0</v>
      </c>
      <c r="O9" s="15">
        <v>9246519.5899999999</v>
      </c>
      <c r="P9" s="15">
        <f t="shared" ref="P9:P16" si="8">K9+M9+N9+O9</f>
        <v>58194131.489999995</v>
      </c>
      <c r="Q9" s="88">
        <v>51080257.029999986</v>
      </c>
      <c r="S9" s="15"/>
      <c r="T9" s="15"/>
      <c r="U9" s="15"/>
    </row>
    <row r="10" spans="1:21" s="5" customFormat="1" ht="11.25" customHeight="1" outlineLevel="1">
      <c r="A10" s="5" t="s">
        <v>17</v>
      </c>
      <c r="B10" s="15">
        <v>0</v>
      </c>
      <c r="C10" s="15">
        <v>625023.62</v>
      </c>
      <c r="D10" s="15">
        <v>0</v>
      </c>
      <c r="E10" s="15">
        <v>0</v>
      </c>
      <c r="F10" s="15">
        <v>0</v>
      </c>
      <c r="G10" s="15">
        <v>52827.77</v>
      </c>
      <c r="H10" s="15">
        <v>0</v>
      </c>
      <c r="I10" s="15">
        <v>0</v>
      </c>
      <c r="J10" s="15">
        <v>0</v>
      </c>
      <c r="K10" s="15">
        <f t="shared" si="7"/>
        <v>677851.39</v>
      </c>
      <c r="L10" s="85">
        <v>473229.58</v>
      </c>
      <c r="M10" s="15">
        <v>0</v>
      </c>
      <c r="N10" s="15">
        <v>0</v>
      </c>
      <c r="O10" s="15">
        <v>0</v>
      </c>
      <c r="P10" s="15">
        <f t="shared" si="8"/>
        <v>677851.39</v>
      </c>
      <c r="Q10" s="88">
        <v>473229.58</v>
      </c>
      <c r="S10" s="15"/>
      <c r="T10" s="15"/>
      <c r="U10" s="15"/>
    </row>
    <row r="11" spans="1:21" ht="11.25" customHeight="1" outlineLevel="1">
      <c r="A11" s="2" t="s">
        <v>18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f t="shared" si="7"/>
        <v>0</v>
      </c>
      <c r="L11" s="85">
        <v>0</v>
      </c>
      <c r="M11" s="15">
        <v>0</v>
      </c>
      <c r="N11" s="15">
        <v>0</v>
      </c>
      <c r="O11" s="15">
        <v>0</v>
      </c>
      <c r="P11" s="15">
        <f t="shared" si="8"/>
        <v>0</v>
      </c>
      <c r="Q11" s="88">
        <v>0</v>
      </c>
      <c r="R11" s="15"/>
      <c r="S11" s="15"/>
      <c r="T11" s="15"/>
      <c r="U11" s="15"/>
    </row>
    <row r="12" spans="1:21" ht="11.25" customHeight="1" outlineLevel="1">
      <c r="A12" s="2" t="s">
        <v>88</v>
      </c>
      <c r="B12" s="15">
        <v>3404283.8</v>
      </c>
      <c r="C12" s="15">
        <v>10279549.15</v>
      </c>
      <c r="D12" s="15">
        <v>65095.040000000001</v>
      </c>
      <c r="E12" s="15">
        <v>11795.57</v>
      </c>
      <c r="F12" s="15">
        <v>74294.09</v>
      </c>
      <c r="G12" s="15">
        <v>2328956.6</v>
      </c>
      <c r="H12" s="15">
        <v>1260761.9099999999</v>
      </c>
      <c r="I12" s="15">
        <v>78651.539999999994</v>
      </c>
      <c r="J12" s="15">
        <v>0</v>
      </c>
      <c r="K12" s="15">
        <f t="shared" si="7"/>
        <v>17503387.699999996</v>
      </c>
      <c r="L12" s="85">
        <v>15899593.309999999</v>
      </c>
      <c r="M12" s="15">
        <v>0</v>
      </c>
      <c r="N12" s="15">
        <v>0</v>
      </c>
      <c r="O12" s="15">
        <v>1943847.11</v>
      </c>
      <c r="P12" s="15">
        <f t="shared" si="8"/>
        <v>19447234.809999995</v>
      </c>
      <c r="Q12" s="88">
        <v>17231776.34</v>
      </c>
      <c r="R12" s="15"/>
      <c r="S12" s="15"/>
      <c r="T12" s="15"/>
      <c r="U12" s="15"/>
    </row>
    <row r="13" spans="1:21" ht="11.25" customHeight="1" outlineLevel="1">
      <c r="A13" s="13" t="s">
        <v>30</v>
      </c>
      <c r="B13" s="15">
        <v>0</v>
      </c>
      <c r="C13" s="15">
        <v>236883.95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f t="shared" si="7"/>
        <v>236883.95</v>
      </c>
      <c r="L13" s="85">
        <v>170050.7</v>
      </c>
      <c r="M13" s="15">
        <v>0</v>
      </c>
      <c r="N13" s="15">
        <v>0</v>
      </c>
      <c r="O13" s="15">
        <v>0</v>
      </c>
      <c r="P13" s="15">
        <f t="shared" si="8"/>
        <v>236883.95</v>
      </c>
      <c r="Q13" s="88">
        <v>170050.7</v>
      </c>
      <c r="R13" s="15"/>
      <c r="S13" s="15"/>
      <c r="T13" s="15"/>
      <c r="U13" s="15"/>
    </row>
    <row r="14" spans="1:21" outlineLevel="1">
      <c r="A14" s="2" t="s">
        <v>89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f t="shared" si="7"/>
        <v>0</v>
      </c>
      <c r="L14" s="85">
        <v>0</v>
      </c>
      <c r="M14" s="15">
        <v>0</v>
      </c>
      <c r="N14" s="15">
        <v>0</v>
      </c>
      <c r="O14" s="15">
        <v>0</v>
      </c>
      <c r="P14" s="15">
        <f t="shared" si="8"/>
        <v>0</v>
      </c>
      <c r="Q14" s="88">
        <v>0</v>
      </c>
      <c r="R14" s="15"/>
      <c r="S14" s="15"/>
      <c r="T14" s="15"/>
      <c r="U14" s="15"/>
    </row>
    <row r="15" spans="1:21" outlineLevel="1">
      <c r="A15" s="2" t="s">
        <v>90</v>
      </c>
      <c r="B15" s="15">
        <v>0</v>
      </c>
      <c r="C15" s="15">
        <v>2154863.77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f t="shared" si="7"/>
        <v>2154863.77</v>
      </c>
      <c r="L15" s="85">
        <v>2163094.5099999998</v>
      </c>
      <c r="M15" s="15">
        <v>0</v>
      </c>
      <c r="N15" s="15">
        <v>0</v>
      </c>
      <c r="O15" s="15">
        <v>0</v>
      </c>
      <c r="P15" s="15">
        <f t="shared" si="8"/>
        <v>2154863.77</v>
      </c>
      <c r="Q15" s="88">
        <v>2163094.5099999998</v>
      </c>
      <c r="R15" s="15"/>
      <c r="S15" s="15"/>
      <c r="T15" s="15"/>
      <c r="U15" s="15"/>
    </row>
    <row r="16" spans="1:21" outlineLevel="1">
      <c r="A16" s="2" t="s">
        <v>66</v>
      </c>
      <c r="B16" s="15">
        <v>1557431.81</v>
      </c>
      <c r="C16" s="15">
        <v>599363.65</v>
      </c>
      <c r="D16" s="15">
        <v>12821.95</v>
      </c>
      <c r="E16" s="15">
        <v>108.8</v>
      </c>
      <c r="F16" s="15">
        <v>380353.77</v>
      </c>
      <c r="G16" s="15">
        <v>257217.57</v>
      </c>
      <c r="H16" s="15">
        <v>51801.46</v>
      </c>
      <c r="I16" s="15">
        <v>0</v>
      </c>
      <c r="J16" s="15">
        <v>0</v>
      </c>
      <c r="K16" s="15">
        <f t="shared" si="7"/>
        <v>2859099.01</v>
      </c>
      <c r="L16" s="85">
        <v>2849503.27</v>
      </c>
      <c r="M16" s="15">
        <v>62655.12</v>
      </c>
      <c r="N16" s="15">
        <v>271</v>
      </c>
      <c r="O16" s="15">
        <v>14175.21</v>
      </c>
      <c r="P16" s="15">
        <f t="shared" si="8"/>
        <v>2936200.34</v>
      </c>
      <c r="Q16" s="88">
        <v>2900505.02</v>
      </c>
      <c r="R16" s="15"/>
      <c r="S16" s="15"/>
      <c r="T16" s="15"/>
      <c r="U16" s="15"/>
    </row>
    <row r="17" spans="1:21" s="28" customFormat="1" hidden="1" outlineLevel="1"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86"/>
      <c r="M17" s="30"/>
      <c r="N17" s="30"/>
      <c r="O17" s="30"/>
      <c r="P17" s="30"/>
      <c r="Q17" s="89"/>
      <c r="R17" s="30"/>
      <c r="S17" s="30"/>
      <c r="T17" s="30"/>
      <c r="U17" s="30"/>
    </row>
    <row r="18" spans="1:21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85"/>
      <c r="M18" s="15"/>
      <c r="N18" s="15"/>
      <c r="O18" s="15"/>
      <c r="P18" s="15"/>
      <c r="Q18" s="88"/>
      <c r="R18" s="15"/>
      <c r="S18" s="15"/>
      <c r="T18" s="15"/>
      <c r="U18" s="15"/>
    </row>
    <row r="19" spans="1:21">
      <c r="A19" s="12" t="s">
        <v>22</v>
      </c>
      <c r="B19" s="15">
        <f t="shared" ref="B19:C19" si="9">SUM(B20:B22)</f>
        <v>150331.21</v>
      </c>
      <c r="C19" s="15">
        <f t="shared" si="9"/>
        <v>770886</v>
      </c>
      <c r="D19" s="15">
        <f t="shared" ref="D19:E19" si="10">SUM(D20:D22)</f>
        <v>130365.31999999999</v>
      </c>
      <c r="E19" s="15">
        <f t="shared" si="10"/>
        <v>0</v>
      </c>
      <c r="F19" s="15">
        <f t="shared" ref="F19:G19" si="11">SUM(F20:F22)</f>
        <v>38821.11</v>
      </c>
      <c r="G19" s="15">
        <f t="shared" si="11"/>
        <v>0</v>
      </c>
      <c r="H19" s="15">
        <f t="shared" ref="H19:I19" si="12">SUM(H20:H22)</f>
        <v>68321.94</v>
      </c>
      <c r="I19" s="15">
        <f t="shared" si="12"/>
        <v>0</v>
      </c>
      <c r="J19" s="15">
        <f t="shared" ref="J19:K19" si="13">SUM(J20:J22)</f>
        <v>0</v>
      </c>
      <c r="K19" s="15">
        <f t="shared" si="13"/>
        <v>1158725.5799999998</v>
      </c>
      <c r="L19" s="85">
        <v>1285344.8900000001</v>
      </c>
      <c r="M19" s="15">
        <f t="shared" ref="M19" si="14">SUM(M20:M22)</f>
        <v>378.43</v>
      </c>
      <c r="N19" s="15">
        <f t="shared" ref="N19:O19" si="15">SUM(N20:N22)</f>
        <v>0</v>
      </c>
      <c r="O19" s="15">
        <f t="shared" si="15"/>
        <v>0</v>
      </c>
      <c r="P19" s="15">
        <f>SUM(P20:P22)</f>
        <v>1159104.0099999998</v>
      </c>
      <c r="Q19" s="88">
        <v>1285865.08</v>
      </c>
      <c r="R19" s="15"/>
      <c r="S19" s="15"/>
      <c r="T19" s="15"/>
    </row>
    <row r="20" spans="1:21" outlineLevel="1">
      <c r="A20" s="13" t="s">
        <v>19</v>
      </c>
      <c r="B20" s="15">
        <v>146387.47</v>
      </c>
      <c r="C20" s="15">
        <v>732470.32</v>
      </c>
      <c r="D20" s="5">
        <v>106370.9</v>
      </c>
      <c r="E20" s="15">
        <v>0</v>
      </c>
      <c r="F20" s="15">
        <v>33243.74</v>
      </c>
      <c r="G20" s="15">
        <v>0</v>
      </c>
      <c r="H20" s="15">
        <v>68321.94</v>
      </c>
      <c r="I20" s="15">
        <v>0</v>
      </c>
      <c r="J20" s="15">
        <v>0</v>
      </c>
      <c r="K20" s="15">
        <f>SUM(B20:J20)</f>
        <v>1086794.3699999999</v>
      </c>
      <c r="L20" s="85">
        <v>1212766.2600000002</v>
      </c>
      <c r="M20" s="15">
        <v>378.43</v>
      </c>
      <c r="N20" s="15">
        <v>0</v>
      </c>
      <c r="O20" s="15">
        <v>0</v>
      </c>
      <c r="P20" s="15">
        <f>K20+M20+N20+O20</f>
        <v>1087172.7999999998</v>
      </c>
      <c r="Q20" s="88">
        <v>1213286.4500000002</v>
      </c>
      <c r="R20" s="15"/>
      <c r="S20" s="15"/>
      <c r="T20" s="15"/>
      <c r="U20" s="15"/>
    </row>
    <row r="21" spans="1:21" outlineLevel="1">
      <c r="A21" s="2" t="s">
        <v>70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f>SUM(B21:J21)</f>
        <v>0</v>
      </c>
      <c r="L21" s="85">
        <v>0</v>
      </c>
      <c r="M21" s="15">
        <v>0</v>
      </c>
      <c r="N21" s="15">
        <v>0</v>
      </c>
      <c r="O21" s="15">
        <v>0</v>
      </c>
      <c r="P21" s="15">
        <f>K21+M21+N21+O21</f>
        <v>0</v>
      </c>
      <c r="Q21" s="88">
        <v>0</v>
      </c>
      <c r="R21" s="15"/>
      <c r="S21" s="15"/>
      <c r="T21" s="15"/>
      <c r="U21" s="15"/>
    </row>
    <row r="22" spans="1:21" outlineLevel="1">
      <c r="A22" s="13" t="s">
        <v>31</v>
      </c>
      <c r="B22" s="15">
        <v>3943.74</v>
      </c>
      <c r="C22" s="15">
        <v>38415.68</v>
      </c>
      <c r="D22" s="15">
        <v>23994.42</v>
      </c>
      <c r="E22" s="15">
        <v>0</v>
      </c>
      <c r="F22" s="15">
        <v>5577.37</v>
      </c>
      <c r="G22" s="15">
        <v>0</v>
      </c>
      <c r="H22" s="15">
        <v>0</v>
      </c>
      <c r="I22" s="15">
        <v>0</v>
      </c>
      <c r="J22" s="15">
        <v>0</v>
      </c>
      <c r="K22" s="15">
        <f>SUM(B22:J22)</f>
        <v>71931.209999999992</v>
      </c>
      <c r="L22" s="85">
        <v>72578.63</v>
      </c>
      <c r="M22" s="15">
        <v>0</v>
      </c>
      <c r="N22" s="15">
        <v>0</v>
      </c>
      <c r="O22" s="15">
        <v>0</v>
      </c>
      <c r="P22" s="15">
        <f>K22+M22+N22+O22</f>
        <v>71931.209999999992</v>
      </c>
      <c r="Q22" s="88">
        <v>72578.63</v>
      </c>
      <c r="R22" s="15"/>
      <c r="S22" s="15"/>
      <c r="T22" s="15"/>
      <c r="U22" s="15"/>
    </row>
    <row r="23" spans="1:21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85"/>
      <c r="M23" s="15"/>
      <c r="N23" s="15"/>
      <c r="O23" s="15"/>
      <c r="P23" s="15"/>
      <c r="Q23" s="88"/>
      <c r="R23" s="15"/>
      <c r="S23" s="15"/>
      <c r="T23" s="15"/>
      <c r="U23" s="15"/>
    </row>
    <row r="24" spans="1:21">
      <c r="A24" s="12" t="s">
        <v>20</v>
      </c>
      <c r="B24" s="15">
        <f t="shared" ref="B24:C24" si="16">SUM(B25:B27)</f>
        <v>4630627.3</v>
      </c>
      <c r="C24" s="15">
        <f t="shared" si="16"/>
        <v>3919601.81</v>
      </c>
      <c r="D24" s="15">
        <f t="shared" ref="D24:E24" si="17">SUM(D25:D27)</f>
        <v>14469.69</v>
      </c>
      <c r="E24" s="15">
        <f t="shared" si="17"/>
        <v>83019.34</v>
      </c>
      <c r="F24" s="15">
        <f t="shared" ref="F24:G24" si="18">SUM(F25:F27)</f>
        <v>4412773.3500000006</v>
      </c>
      <c r="G24" s="15">
        <f t="shared" si="18"/>
        <v>1279220.8500000001</v>
      </c>
      <c r="H24" s="15">
        <f t="shared" ref="H24:I24" si="19">SUM(H25:H27)</f>
        <v>57863.94</v>
      </c>
      <c r="I24" s="15">
        <f t="shared" si="19"/>
        <v>0</v>
      </c>
      <c r="J24" s="15">
        <f t="shared" ref="J24:K24" si="20">SUM(J25:J27)</f>
        <v>0</v>
      </c>
      <c r="K24" s="15">
        <f t="shared" si="20"/>
        <v>14397576.280000001</v>
      </c>
      <c r="L24" s="85">
        <v>13225823.77</v>
      </c>
      <c r="M24" s="15">
        <f t="shared" ref="M24" si="21">SUM(M25:M27)</f>
        <v>810072.98</v>
      </c>
      <c r="N24" s="15">
        <f t="shared" ref="N24:O24" si="22">SUM(N25:N27)</f>
        <v>0</v>
      </c>
      <c r="O24" s="15">
        <f t="shared" si="22"/>
        <v>159478.72</v>
      </c>
      <c r="P24" s="15">
        <f>SUM(P25:P27)</f>
        <v>15367127.980000002</v>
      </c>
      <c r="Q24" s="88">
        <v>13754330.120000001</v>
      </c>
      <c r="R24" s="15"/>
      <c r="S24" s="15"/>
      <c r="T24" s="15"/>
    </row>
    <row r="25" spans="1:21" outlineLevel="1">
      <c r="A25" s="13" t="s">
        <v>19</v>
      </c>
      <c r="B25" s="15">
        <v>4392126.3099999996</v>
      </c>
      <c r="C25" s="15">
        <v>3374002.92</v>
      </c>
      <c r="D25" s="15">
        <v>11206.44</v>
      </c>
      <c r="E25" s="15">
        <v>65016.78</v>
      </c>
      <c r="F25" s="15">
        <v>3651440.49</v>
      </c>
      <c r="G25" s="15">
        <v>1137894.46</v>
      </c>
      <c r="H25" s="15">
        <v>42117.43</v>
      </c>
      <c r="I25" s="15">
        <v>0</v>
      </c>
      <c r="J25" s="15">
        <v>0</v>
      </c>
      <c r="K25" s="15">
        <f>SUM(B25:J25)</f>
        <v>12673804.830000002</v>
      </c>
      <c r="L25" s="85">
        <v>11628610.33</v>
      </c>
      <c r="M25" s="15">
        <v>571725.59</v>
      </c>
      <c r="N25" s="15">
        <v>0</v>
      </c>
      <c r="O25" s="15">
        <v>148422.16</v>
      </c>
      <c r="P25" s="15">
        <f>K25+M25+N25+O25</f>
        <v>13393952.580000002</v>
      </c>
      <c r="Q25" s="88">
        <v>12024996.440000001</v>
      </c>
      <c r="R25" s="15"/>
      <c r="S25" s="15"/>
      <c r="T25" s="15"/>
      <c r="U25" s="15"/>
    </row>
    <row r="26" spans="1:21" outlineLevel="1">
      <c r="A26" s="2" t="s">
        <v>70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f>SUM(B26:J26)</f>
        <v>0</v>
      </c>
      <c r="L26" s="85">
        <v>0</v>
      </c>
      <c r="M26" s="15">
        <v>0</v>
      </c>
      <c r="N26" s="15">
        <v>0</v>
      </c>
      <c r="O26" s="15">
        <v>0</v>
      </c>
      <c r="P26" s="15">
        <f>K26+M26+N26+O26</f>
        <v>0</v>
      </c>
      <c r="Q26" s="88">
        <v>0</v>
      </c>
      <c r="R26" s="15"/>
      <c r="S26" s="15"/>
      <c r="T26" s="15"/>
      <c r="U26" s="15"/>
    </row>
    <row r="27" spans="1:21" outlineLevel="1">
      <c r="A27" s="13" t="s">
        <v>31</v>
      </c>
      <c r="B27" s="15">
        <v>238500.99</v>
      </c>
      <c r="C27" s="15">
        <v>545598.89</v>
      </c>
      <c r="D27" s="15">
        <v>3263.25</v>
      </c>
      <c r="E27" s="15">
        <v>18002.560000000001</v>
      </c>
      <c r="F27" s="15">
        <v>761332.86</v>
      </c>
      <c r="G27" s="15">
        <v>141326.39000000001</v>
      </c>
      <c r="H27" s="15">
        <v>15746.51</v>
      </c>
      <c r="I27" s="15">
        <v>0</v>
      </c>
      <c r="J27" s="15">
        <v>0</v>
      </c>
      <c r="K27" s="15">
        <f>SUM(B27:J27)</f>
        <v>1723771.45</v>
      </c>
      <c r="L27" s="85">
        <v>1597213.4400000002</v>
      </c>
      <c r="M27" s="15">
        <v>238347.39</v>
      </c>
      <c r="N27" s="15">
        <v>0</v>
      </c>
      <c r="O27" s="15">
        <v>11056.56</v>
      </c>
      <c r="P27" s="15">
        <f>K27+M27+N27+O27</f>
        <v>1973175.4</v>
      </c>
      <c r="Q27" s="88">
        <v>1729333.6800000002</v>
      </c>
      <c r="R27" s="15"/>
      <c r="S27" s="15"/>
      <c r="T27" s="15"/>
      <c r="U27" s="15"/>
    </row>
    <row r="28" spans="1:21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85"/>
      <c r="M28" s="15"/>
      <c r="N28" s="15"/>
      <c r="O28" s="15"/>
      <c r="P28" s="15"/>
      <c r="Q28" s="88"/>
      <c r="R28" s="15"/>
      <c r="S28" s="15"/>
      <c r="T28" s="15"/>
      <c r="U28" s="15"/>
    </row>
    <row r="29" spans="1:21">
      <c r="A29" s="12" t="s">
        <v>21</v>
      </c>
      <c r="B29" s="15">
        <f t="shared" ref="B29:C29" si="23">SUM(B30:B32)</f>
        <v>1313306.33</v>
      </c>
      <c r="C29" s="15">
        <f t="shared" si="23"/>
        <v>201579.58000000002</v>
      </c>
      <c r="D29" s="15">
        <f t="shared" ref="D29:J29" si="24">SUM(D30:D32)</f>
        <v>0</v>
      </c>
      <c r="E29" s="15">
        <f t="shared" si="24"/>
        <v>178.75</v>
      </c>
      <c r="F29" s="15">
        <f t="shared" si="24"/>
        <v>97771.54</v>
      </c>
      <c r="G29" s="15">
        <f t="shared" si="24"/>
        <v>625519.30000000005</v>
      </c>
      <c r="H29" s="15">
        <f t="shared" si="24"/>
        <v>77787.47</v>
      </c>
      <c r="I29" s="15">
        <f t="shared" si="24"/>
        <v>0</v>
      </c>
      <c r="J29" s="15">
        <f t="shared" si="24"/>
        <v>0</v>
      </c>
      <c r="K29" s="15">
        <f t="shared" ref="K29" si="25">SUM(K30:K32)</f>
        <v>2316142.9700000007</v>
      </c>
      <c r="L29" s="85">
        <v>2531869.13</v>
      </c>
      <c r="M29" s="15">
        <f t="shared" ref="M29:O29" si="26">SUM(M30:M32)</f>
        <v>0</v>
      </c>
      <c r="N29" s="15">
        <f t="shared" si="26"/>
        <v>0</v>
      </c>
      <c r="O29" s="15">
        <f t="shared" si="26"/>
        <v>0</v>
      </c>
      <c r="P29" s="15">
        <f>SUM(P30:P32)</f>
        <v>2316142.9700000007</v>
      </c>
      <c r="Q29" s="88">
        <v>2537078.4099999997</v>
      </c>
      <c r="R29" s="15"/>
      <c r="S29" s="15"/>
      <c r="T29" s="15"/>
    </row>
    <row r="30" spans="1:21" outlineLevel="1">
      <c r="A30" s="13" t="s">
        <v>19</v>
      </c>
      <c r="B30" s="15">
        <v>1194777.8600000001</v>
      </c>
      <c r="C30" s="15">
        <v>196792.76</v>
      </c>
      <c r="D30" s="15">
        <v>0</v>
      </c>
      <c r="E30" s="15">
        <v>178.75</v>
      </c>
      <c r="F30" s="15">
        <v>85913.76</v>
      </c>
      <c r="G30" s="15">
        <v>578493.86</v>
      </c>
      <c r="H30" s="15">
        <v>77787.47</v>
      </c>
      <c r="I30" s="15">
        <v>0</v>
      </c>
      <c r="J30" s="15">
        <v>0</v>
      </c>
      <c r="K30" s="15">
        <f>SUM(B30:J30)</f>
        <v>2133944.4600000004</v>
      </c>
      <c r="L30" s="85">
        <v>2288486.58</v>
      </c>
      <c r="M30" s="15">
        <v>0</v>
      </c>
      <c r="N30" s="15">
        <v>0</v>
      </c>
      <c r="O30" s="15">
        <v>0</v>
      </c>
      <c r="P30" s="15">
        <f>K30+M30+N30+O30</f>
        <v>2133944.4600000004</v>
      </c>
      <c r="Q30" s="88">
        <v>2293695.86</v>
      </c>
      <c r="R30" s="15"/>
      <c r="S30" s="15"/>
      <c r="T30" s="15"/>
      <c r="U30" s="15"/>
    </row>
    <row r="31" spans="1:21" outlineLevel="1">
      <c r="A31" s="2" t="s">
        <v>70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f>SUM(B31:J31)</f>
        <v>0</v>
      </c>
      <c r="L31" s="85">
        <v>0</v>
      </c>
      <c r="M31" s="15">
        <v>0</v>
      </c>
      <c r="N31" s="15">
        <v>0</v>
      </c>
      <c r="O31" s="15">
        <v>0</v>
      </c>
      <c r="P31" s="15">
        <f>K31+M31+N31+O31</f>
        <v>0</v>
      </c>
      <c r="Q31" s="88">
        <v>0</v>
      </c>
      <c r="R31" s="15"/>
      <c r="S31" s="15"/>
      <c r="T31" s="15"/>
      <c r="U31" s="15"/>
    </row>
    <row r="32" spans="1:21" outlineLevel="1">
      <c r="A32" s="13" t="s">
        <v>31</v>
      </c>
      <c r="B32" s="15">
        <v>118528.47</v>
      </c>
      <c r="C32" s="15">
        <v>4786.82</v>
      </c>
      <c r="D32" s="15">
        <v>0</v>
      </c>
      <c r="E32" s="15">
        <v>0</v>
      </c>
      <c r="F32" s="15">
        <v>11857.78</v>
      </c>
      <c r="G32" s="15">
        <v>47025.440000000002</v>
      </c>
      <c r="H32" s="15">
        <v>0</v>
      </c>
      <c r="I32" s="15">
        <v>0</v>
      </c>
      <c r="J32" s="15">
        <v>0</v>
      </c>
      <c r="K32" s="15">
        <f>SUM(B32:J32)</f>
        <v>182198.51</v>
      </c>
      <c r="L32" s="85">
        <v>243382.55</v>
      </c>
      <c r="M32" s="15">
        <v>0</v>
      </c>
      <c r="N32" s="15">
        <v>0</v>
      </c>
      <c r="O32" s="15">
        <v>0</v>
      </c>
      <c r="P32" s="15">
        <f>K32+M32+N32+O32</f>
        <v>182198.51</v>
      </c>
      <c r="Q32" s="88">
        <v>243382.55</v>
      </c>
      <c r="R32" s="15"/>
      <c r="S32" s="15"/>
      <c r="T32" s="15"/>
      <c r="U32" s="15"/>
    </row>
    <row r="33" spans="1:2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85"/>
      <c r="M33" s="15"/>
      <c r="N33" s="15"/>
      <c r="O33" s="15"/>
      <c r="P33" s="15"/>
      <c r="Q33" s="88"/>
      <c r="R33" s="15"/>
      <c r="S33" s="15"/>
      <c r="T33" s="15"/>
      <c r="U33" s="15"/>
    </row>
    <row r="34" spans="1:21">
      <c r="A34" s="12" t="s">
        <v>24</v>
      </c>
      <c r="B34" s="15">
        <v>0</v>
      </c>
      <c r="C34" s="15">
        <v>7362967.9900000002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f>SUM(B34:J34)</f>
        <v>7362967.9900000002</v>
      </c>
      <c r="L34" s="85">
        <v>7546909.7699999996</v>
      </c>
      <c r="M34" s="15">
        <v>0</v>
      </c>
      <c r="N34" s="15">
        <v>0</v>
      </c>
      <c r="O34" s="15">
        <v>0</v>
      </c>
      <c r="P34" s="15">
        <f>K34+M34+N34+O34</f>
        <v>7362967.9900000002</v>
      </c>
      <c r="Q34" s="88">
        <v>7546909.7699999996</v>
      </c>
      <c r="R34" s="15"/>
      <c r="S34" s="15"/>
      <c r="T34" s="15"/>
    </row>
    <row r="35" spans="1:21">
      <c r="A35" s="12"/>
      <c r="B35" s="5" t="s">
        <v>27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</row>
    <row r="36" spans="1:21" s="28" customFormat="1">
      <c r="A36" s="26" t="s">
        <v>62</v>
      </c>
      <c r="B36" s="30">
        <f t="shared" ref="B36:L36" si="27">((B22+B27+B32)/(B20+B21+B25+B26+B30+B31))</f>
        <v>6.2960899717984686E-2</v>
      </c>
      <c r="C36" s="30">
        <f t="shared" si="27"/>
        <v>0.13682663121452404</v>
      </c>
      <c r="D36" s="30">
        <f t="shared" si="27"/>
        <v>0.23182757834120077</v>
      </c>
      <c r="E36" s="30">
        <f t="shared" si="27"/>
        <v>0.27613181455845209</v>
      </c>
      <c r="F36" s="30">
        <f t="shared" si="27"/>
        <v>0.2065370034316493</v>
      </c>
      <c r="G36" s="30">
        <f t="shared" si="27"/>
        <v>0.10973730583298308</v>
      </c>
      <c r="H36" s="30">
        <f t="shared" si="27"/>
        <v>8.3657091624127572E-2</v>
      </c>
      <c r="I36" s="30">
        <v>0</v>
      </c>
      <c r="J36" s="30">
        <v>0</v>
      </c>
      <c r="K36" s="30">
        <f t="shared" si="27"/>
        <v>0.12443900323968154</v>
      </c>
      <c r="L36" s="30">
        <f t="shared" si="27"/>
        <v>0.12645022618535687</v>
      </c>
      <c r="M36" s="30">
        <f>((M22+M27+M32)/(M20+M21+M25+M26+M30+M31))</f>
        <v>0.41661547842296232</v>
      </c>
      <c r="N36" s="30" t="e">
        <f>((N22+N27+N32)/(N20+N21+N25+N26+N30+N31))</f>
        <v>#DIV/0!</v>
      </c>
      <c r="O36" s="30">
        <v>0</v>
      </c>
      <c r="P36" s="30">
        <f>((P22+P27+P32)/(P20+P21+P25+P26+P30+P31))</f>
        <v>0.13405331072625812</v>
      </c>
      <c r="Q36" s="30">
        <f>((Q22+Q27+Q32)/(Q20+Q21+Q25+Q26+Q30+Q31))</f>
        <v>0.13168282631084594</v>
      </c>
      <c r="R36" s="30"/>
    </row>
    <row r="37" spans="1:21"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15"/>
    </row>
    <row r="38" spans="1:21" ht="12" thickBot="1">
      <c r="A38" s="6" t="s">
        <v>4</v>
      </c>
      <c r="B38" s="17">
        <f t="shared" ref="B38:Q38" si="28">+B34+B29+B24+B19+B8</f>
        <v>21702361.07</v>
      </c>
      <c r="C38" s="17">
        <f t="shared" si="28"/>
        <v>54195468.520000011</v>
      </c>
      <c r="D38" s="17">
        <f t="shared" si="28"/>
        <v>394506.72</v>
      </c>
      <c r="E38" s="17">
        <f t="shared" si="28"/>
        <v>126225.34</v>
      </c>
      <c r="F38" s="17">
        <f t="shared" si="28"/>
        <v>5200040.4900000012</v>
      </c>
      <c r="G38" s="17">
        <f t="shared" si="28"/>
        <v>10882643.6</v>
      </c>
      <c r="H38" s="17">
        <f t="shared" si="28"/>
        <v>4875289.72</v>
      </c>
      <c r="I38" s="17">
        <f t="shared" si="28"/>
        <v>238575.08000000002</v>
      </c>
      <c r="J38" s="17">
        <f t="shared" si="28"/>
        <v>0</v>
      </c>
      <c r="K38" s="17">
        <f t="shared" si="28"/>
        <v>97615110.539999992</v>
      </c>
      <c r="L38" s="17">
        <f t="shared" si="28"/>
        <v>90440937.36999999</v>
      </c>
      <c r="M38" s="17">
        <f t="shared" si="28"/>
        <v>873106.53</v>
      </c>
      <c r="N38" s="17">
        <f t="shared" si="28"/>
        <v>271</v>
      </c>
      <c r="O38" s="17">
        <f t="shared" si="28"/>
        <v>11364020.630000001</v>
      </c>
      <c r="P38" s="17">
        <f t="shared" si="28"/>
        <v>109852508.7</v>
      </c>
      <c r="Q38" s="17">
        <f t="shared" si="28"/>
        <v>99143096.560000002</v>
      </c>
    </row>
    <row r="39" spans="1:21" ht="12" thickTop="1"/>
    <row r="40" spans="1:21" ht="12" hidden="1" thickBot="1">
      <c r="A40" s="6" t="str">
        <f>Instruction!A40</f>
        <v>FY20 Total</v>
      </c>
      <c r="B40" s="17">
        <v>22989789.579999998</v>
      </c>
      <c r="C40" s="17">
        <v>40903481.82</v>
      </c>
      <c r="D40" s="17">
        <v>276500.40000000002</v>
      </c>
      <c r="E40" s="17">
        <v>166421.79999999999</v>
      </c>
      <c r="F40" s="17">
        <v>9686887.5300000012</v>
      </c>
      <c r="G40" s="17">
        <v>10863637.149999999</v>
      </c>
      <c r="H40" s="17">
        <v>4116742.4099999997</v>
      </c>
      <c r="I40" s="17">
        <v>0</v>
      </c>
      <c r="J40" s="17">
        <v>0</v>
      </c>
      <c r="K40" s="17">
        <v>93348783.610000014</v>
      </c>
      <c r="L40" s="17"/>
      <c r="M40" s="17">
        <v>462392.74</v>
      </c>
      <c r="N40" s="17">
        <v>1770</v>
      </c>
      <c r="O40" s="17">
        <v>7974137.6699999999</v>
      </c>
      <c r="P40" s="96">
        <v>101787084.02000001</v>
      </c>
      <c r="Q40" s="17"/>
    </row>
    <row r="41" spans="1:21" ht="12" hidden="1" thickTop="1">
      <c r="A41" s="6"/>
      <c r="H41" s="6"/>
    </row>
    <row r="42" spans="1:21" hidden="1">
      <c r="B42" s="13">
        <f>B38-B40</f>
        <v>-1287428.5099999979</v>
      </c>
      <c r="C42" s="13">
        <f t="shared" ref="C42:P42" si="29">C38-C40</f>
        <v>13291986.70000001</v>
      </c>
      <c r="D42" s="13">
        <f t="shared" si="29"/>
        <v>118006.31999999995</v>
      </c>
      <c r="E42" s="13">
        <f t="shared" si="29"/>
        <v>-40196.459999999992</v>
      </c>
      <c r="F42" s="13">
        <f t="shared" si="29"/>
        <v>-4486847.04</v>
      </c>
      <c r="G42" s="13">
        <f t="shared" si="29"/>
        <v>19006.450000001118</v>
      </c>
      <c r="H42" s="13">
        <f t="shared" si="29"/>
        <v>758547.31</v>
      </c>
      <c r="I42" s="13">
        <f t="shared" si="29"/>
        <v>238575.08000000002</v>
      </c>
      <c r="J42" s="13">
        <f t="shared" si="29"/>
        <v>0</v>
      </c>
      <c r="K42" s="13">
        <f t="shared" si="29"/>
        <v>4266326.9299999774</v>
      </c>
      <c r="M42" s="13">
        <f t="shared" si="29"/>
        <v>410713.79000000004</v>
      </c>
      <c r="N42" s="13">
        <f t="shared" si="29"/>
        <v>-1499</v>
      </c>
      <c r="O42" s="13">
        <f t="shared" si="29"/>
        <v>3389882.9600000009</v>
      </c>
      <c r="P42" s="90">
        <f t="shared" si="29"/>
        <v>8065424.6799999923</v>
      </c>
    </row>
    <row r="43" spans="1:21">
      <c r="B43" s="18"/>
      <c r="C43" s="18"/>
      <c r="D43" s="18"/>
      <c r="E43" s="18"/>
      <c r="F43" s="18"/>
      <c r="G43" s="18"/>
      <c r="M43" s="18"/>
    </row>
    <row r="44" spans="1:21">
      <c r="B44" s="18"/>
      <c r="C44" s="18"/>
      <c r="D44" s="18"/>
      <c r="E44" s="18"/>
      <c r="F44" s="18"/>
      <c r="G44" s="18"/>
      <c r="M44" s="18"/>
    </row>
    <row r="45" spans="1:21">
      <c r="B45" s="18"/>
      <c r="C45" s="18"/>
      <c r="D45" s="18"/>
      <c r="E45" s="18"/>
      <c r="F45" s="18"/>
      <c r="G45" s="18"/>
      <c r="M45" s="18"/>
    </row>
    <row r="46" spans="1:21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97"/>
      <c r="Q46" s="18"/>
    </row>
    <row r="47" spans="1:21" hidden="1">
      <c r="H47" s="18"/>
      <c r="I47" s="18"/>
      <c r="J47" s="18"/>
      <c r="K47" s="18"/>
      <c r="L47" s="18"/>
      <c r="N47" s="18"/>
      <c r="O47" s="18"/>
      <c r="P47" s="97"/>
      <c r="Q47" s="18"/>
    </row>
    <row r="48" spans="1:21" hidden="1">
      <c r="H48" s="18"/>
      <c r="I48" s="18"/>
      <c r="J48" s="18"/>
      <c r="K48" s="18"/>
      <c r="L48" s="18"/>
      <c r="N48" s="18"/>
      <c r="O48" s="18"/>
      <c r="P48" s="97"/>
      <c r="Q48" s="18"/>
    </row>
    <row r="49" spans="8:17" hidden="1">
      <c r="H49" s="18"/>
      <c r="N49" s="6" t="s">
        <v>39</v>
      </c>
      <c r="P49" s="98" t="s">
        <v>40</v>
      </c>
      <c r="Q49" s="21" t="s">
        <v>41</v>
      </c>
    </row>
    <row r="50" spans="8:17" hidden="1">
      <c r="H50" s="18"/>
      <c r="I50" s="2"/>
      <c r="J50" s="2"/>
      <c r="K50" s="2"/>
      <c r="L50" s="2"/>
      <c r="N50" s="6"/>
      <c r="O50" s="2"/>
      <c r="P50" s="98" t="s">
        <v>42</v>
      </c>
      <c r="Q50" s="21" t="s">
        <v>43</v>
      </c>
    </row>
    <row r="51" spans="8:17" hidden="1">
      <c r="H51" s="18"/>
      <c r="I51" s="2"/>
      <c r="J51" s="2"/>
      <c r="K51" s="2"/>
      <c r="L51" s="2"/>
      <c r="N51" s="2"/>
      <c r="O51" s="2"/>
    </row>
    <row r="52" spans="8:17" hidden="1">
      <c r="H52" s="18"/>
      <c r="I52" s="10"/>
      <c r="J52" s="10"/>
      <c r="K52" s="10"/>
      <c r="L52" s="10"/>
      <c r="N52" s="2" t="s">
        <v>59</v>
      </c>
      <c r="O52" s="10"/>
      <c r="P52" s="94">
        <f>P9+P10+P11+P34-P61</f>
        <v>66234950.869999997</v>
      </c>
      <c r="Q52" s="13">
        <v>60822383.359999999</v>
      </c>
    </row>
    <row r="53" spans="8:17" hidden="1">
      <c r="H53" s="18"/>
      <c r="I53" s="10"/>
      <c r="J53" s="10"/>
      <c r="K53" s="10"/>
      <c r="L53" s="10"/>
      <c r="N53" s="2" t="s">
        <v>60</v>
      </c>
      <c r="O53" s="10"/>
      <c r="P53" s="95">
        <f>P20+P21+P25+P26+P30+P31</f>
        <v>16615069.840000004</v>
      </c>
      <c r="Q53" s="16">
        <v>15975643.58</v>
      </c>
    </row>
    <row r="54" spans="8:17" hidden="1">
      <c r="H54" s="18"/>
      <c r="I54" s="10"/>
      <c r="J54" s="10"/>
      <c r="K54" s="10"/>
      <c r="L54" s="10"/>
      <c r="N54" s="2"/>
      <c r="O54" s="10"/>
      <c r="P54" s="99"/>
      <c r="Q54" s="18"/>
    </row>
    <row r="55" spans="8:17" ht="12" hidden="1" thickBot="1">
      <c r="H55" s="18"/>
      <c r="I55" s="10"/>
      <c r="J55" s="10"/>
      <c r="K55" s="10"/>
      <c r="L55" s="10"/>
      <c r="N55" s="2" t="s">
        <v>55</v>
      </c>
      <c r="O55" s="10"/>
      <c r="P55" s="101">
        <f>P52+P53</f>
        <v>82850020.710000008</v>
      </c>
      <c r="Q55" s="17">
        <f>Q52+Q53</f>
        <v>76798026.939999998</v>
      </c>
    </row>
    <row r="56" spans="8:17" hidden="1">
      <c r="H56" s="18"/>
      <c r="I56" s="10"/>
      <c r="J56" s="10"/>
      <c r="K56" s="10"/>
      <c r="L56" s="10"/>
      <c r="N56" s="2"/>
      <c r="O56" s="10"/>
      <c r="P56" s="99"/>
      <c r="Q56" s="18"/>
    </row>
    <row r="57" spans="8:17" hidden="1">
      <c r="H57" s="18"/>
      <c r="I57" s="2"/>
      <c r="J57" s="2"/>
      <c r="K57" s="2"/>
      <c r="L57" s="2"/>
      <c r="N57" s="13" t="s">
        <v>28</v>
      </c>
      <c r="O57" s="2"/>
      <c r="P57" s="94">
        <f>SUM(P14)</f>
        <v>0</v>
      </c>
      <c r="Q57" s="13">
        <f>SUM(P14)</f>
        <v>0</v>
      </c>
    </row>
    <row r="58" spans="8:17" hidden="1">
      <c r="H58" s="18"/>
      <c r="I58" s="2"/>
      <c r="J58" s="2"/>
      <c r="K58" s="2"/>
      <c r="L58" s="2"/>
      <c r="N58" s="13" t="s">
        <v>29</v>
      </c>
      <c r="O58" s="2"/>
      <c r="P58" s="99"/>
      <c r="Q58" s="18"/>
    </row>
    <row r="59" spans="8:17" hidden="1">
      <c r="H59" s="18"/>
      <c r="I59" s="2"/>
      <c r="J59" s="2"/>
      <c r="K59" s="2"/>
      <c r="L59" s="2"/>
      <c r="N59" s="13" t="s">
        <v>31</v>
      </c>
      <c r="O59" s="2"/>
      <c r="P59" s="99">
        <f>P32+P22+P27</f>
        <v>2227305.12</v>
      </c>
      <c r="Q59" s="18">
        <f>P32+P22+P27</f>
        <v>2227305.12</v>
      </c>
    </row>
    <row r="60" spans="8:17" hidden="1">
      <c r="H60" s="18"/>
      <c r="I60" s="10"/>
      <c r="J60" s="10"/>
      <c r="K60" s="10"/>
      <c r="L60" s="10"/>
      <c r="N60" s="13" t="s">
        <v>30</v>
      </c>
      <c r="O60" s="10"/>
      <c r="P60" s="99">
        <f>SUM(P16)</f>
        <v>2936200.34</v>
      </c>
      <c r="Q60" s="23">
        <f>SUM(P16)</f>
        <v>2936200.34</v>
      </c>
    </row>
    <row r="61" spans="8:17" hidden="1">
      <c r="H61" s="18"/>
      <c r="I61" s="10"/>
      <c r="J61" s="10"/>
      <c r="K61" s="10"/>
      <c r="L61" s="10"/>
      <c r="N61" s="2" t="s">
        <v>65</v>
      </c>
      <c r="O61" s="10"/>
      <c r="P61" s="99">
        <v>0</v>
      </c>
      <c r="Q61" s="23">
        <v>0</v>
      </c>
    </row>
    <row r="62" spans="8:17" hidden="1">
      <c r="H62" s="18"/>
      <c r="I62" s="10"/>
      <c r="J62" s="10"/>
      <c r="K62" s="10"/>
      <c r="L62" s="10"/>
      <c r="N62" s="2" t="s">
        <v>49</v>
      </c>
      <c r="O62" s="10"/>
      <c r="P62" s="99">
        <v>0</v>
      </c>
      <c r="Q62" s="23">
        <v>0</v>
      </c>
    </row>
    <row r="63" spans="8:17" hidden="1">
      <c r="H63" s="18"/>
      <c r="I63" s="10"/>
      <c r="J63" s="10"/>
      <c r="K63" s="10"/>
      <c r="L63" s="10"/>
      <c r="N63" s="2" t="s">
        <v>65</v>
      </c>
      <c r="O63" s="10"/>
      <c r="P63" s="99">
        <v>0</v>
      </c>
      <c r="Q63" s="23">
        <v>0</v>
      </c>
    </row>
    <row r="64" spans="8:17" hidden="1">
      <c r="H64" s="18"/>
      <c r="I64" s="10"/>
      <c r="J64" s="10"/>
      <c r="K64" s="10"/>
      <c r="L64" s="10"/>
      <c r="N64" s="2" t="s">
        <v>50</v>
      </c>
      <c r="O64" s="10"/>
      <c r="P64" s="100">
        <v>0</v>
      </c>
      <c r="Q64" s="16">
        <v>0</v>
      </c>
    </row>
    <row r="65" spans="8:17" hidden="1">
      <c r="H65" s="18"/>
      <c r="I65" s="10"/>
      <c r="J65" s="10"/>
      <c r="K65" s="10"/>
      <c r="L65" s="10"/>
      <c r="N65" s="2"/>
      <c r="O65" s="10"/>
    </row>
    <row r="66" spans="8:17" ht="12" hidden="1" thickBot="1">
      <c r="H66" s="18"/>
      <c r="I66" s="10"/>
      <c r="J66" s="10"/>
      <c r="K66" s="10"/>
      <c r="L66" s="10"/>
      <c r="N66" s="2" t="s">
        <v>4</v>
      </c>
      <c r="O66" s="10"/>
      <c r="P66" s="96">
        <f>SUM(P55:P64)</f>
        <v>88013526.170000017</v>
      </c>
      <c r="Q66" s="17">
        <f>SUM(Q55:Q64)</f>
        <v>81961532.400000006</v>
      </c>
    </row>
    <row r="67" spans="8:17" hidden="1">
      <c r="H67" s="18"/>
      <c r="P67" s="90">
        <f>+P38-P66</f>
        <v>21838982.529999986</v>
      </c>
      <c r="Q67" s="13">
        <f>P66-Q66</f>
        <v>6051993.7700000107</v>
      </c>
    </row>
    <row r="68" spans="8:17" hidden="1">
      <c r="I68" s="18"/>
      <c r="J68" s="18"/>
      <c r="K68" s="18"/>
      <c r="L68" s="18"/>
      <c r="N68" s="18"/>
      <c r="O68" s="18"/>
      <c r="P68" s="97"/>
      <c r="Q68" s="18"/>
    </row>
    <row r="69" spans="8:17" hidden="1"/>
    <row r="70" spans="8:17" hidden="1"/>
  </sheetData>
  <phoneticPr fontId="0" type="noConversion"/>
  <printOptions horizontalCentered="1" verticalCentered="1"/>
  <pageMargins left="0" right="0" top="0.5" bottom="0.5" header="0.25" footer="0.25"/>
  <pageSetup scale="73" orientation="landscape" horizontalDpi="4294967292" r:id="rId1"/>
  <headerFooter alignWithMargins="0">
    <oddHeader>&amp;L11/04/15
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Sponsored Programs</vt:lpstr>
      <vt:lpstr>Research</vt:lpstr>
      <vt:lpstr>Research Compare</vt:lpstr>
      <vt:lpstr>Sheet1</vt:lpstr>
      <vt:lpstr>Research Differences</vt:lpstr>
      <vt:lpstr>Instruction</vt:lpstr>
      <vt:lpstr>Instruction Compare</vt:lpstr>
      <vt:lpstr>Instruction Differences</vt:lpstr>
      <vt:lpstr>Extension</vt:lpstr>
      <vt:lpstr>Extension Compare</vt:lpstr>
      <vt:lpstr>Extension Differences</vt:lpstr>
      <vt:lpstr>Supplemental Information</vt:lpstr>
      <vt:lpstr>Extension!Print_Area</vt:lpstr>
      <vt:lpstr>Instruction!Print_Area</vt:lpstr>
      <vt:lpstr>Research!Print_Area</vt:lpstr>
      <vt:lpstr>'Sponsored Programs'!Print_Area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Sponsored Program Expenditures for FY95</dc:title>
  <dc:subject>SP EXP FOR fy95</dc:subject>
  <dc:creator>Stefanie McCubbins</dc:creator>
  <cp:lastModifiedBy>Tivis, Josh</cp:lastModifiedBy>
  <cp:lastPrinted>2021-07-09T13:20:20Z</cp:lastPrinted>
  <dcterms:created xsi:type="dcterms:W3CDTF">1997-10-10T20:56:20Z</dcterms:created>
  <dcterms:modified xsi:type="dcterms:W3CDTF">2022-01-07T19:57:14Z</dcterms:modified>
</cp:coreProperties>
</file>