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Permanent\Website and Notice Docs\Website Docs\"/>
    </mc:Choice>
  </mc:AlternateContent>
  <xr:revisionPtr revIDLastSave="0" documentId="8_{570E8BE2-4AB7-4773-88DD-FF4093C1A96D}" xr6:coauthVersionLast="47" xr6:coauthVersionMax="47" xr10:uidLastSave="{00000000-0000-0000-0000-000000000000}"/>
  <bookViews>
    <workbookView xWindow="20370" yWindow="-120" windowWidth="20730" windowHeight="11160" xr2:uid="{10C41674-D321-4832-B52B-9E17C0DCB8D4}"/>
  </bookViews>
  <sheets>
    <sheet name="Regular " sheetId="4" r:id="rId1"/>
    <sheet name="Short Period" sheetId="5" r:id="rId2"/>
    <sheet name="Mid year Start" sheetId="1" r:id="rId3"/>
    <sheet name="Mid Year Raise" sheetId="2" r:id="rId4"/>
  </sheets>
  <definedNames>
    <definedName name="_xlnm.Print_Area" localSheetId="3">'Mid Year Raise'!$A:$H</definedName>
    <definedName name="_xlnm.Print_Area" localSheetId="2">'Mid year Start'!$A:$L</definedName>
    <definedName name="_xlnm.Print_Area" localSheetId="0">'Regular '!$A:$G</definedName>
    <definedName name="_xlnm.Print_Area" localSheetId="1">'Short Period'!$A:$G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12" i="5"/>
  <c r="C15" i="5"/>
  <c r="C11" i="5"/>
  <c r="C26" i="5"/>
  <c r="C22" i="5"/>
  <c r="C23" i="5" s="1"/>
  <c r="C24" i="5" s="1"/>
  <c r="B22" i="5"/>
  <c r="B11" i="5"/>
  <c r="G1" i="2"/>
  <c r="C28" i="1"/>
  <c r="C24" i="1"/>
  <c r="C25" i="1" s="1"/>
  <c r="C26" i="1" s="1"/>
  <c r="B24" i="1"/>
  <c r="B25" i="1" s="1"/>
  <c r="B26" i="2"/>
  <c r="D26" i="2" s="1"/>
  <c r="C30" i="2"/>
  <c r="C26" i="2"/>
  <c r="C19" i="2"/>
  <c r="B27" i="2" l="1"/>
  <c r="D24" i="1"/>
  <c r="E24" i="1" s="1"/>
  <c r="E30" i="1" s="1"/>
  <c r="C13" i="5"/>
  <c r="D11" i="5"/>
  <c r="B23" i="5"/>
  <c r="D22" i="5"/>
  <c r="E22" i="5" s="1"/>
  <c r="E28" i="5" s="1"/>
  <c r="C8" i="4"/>
  <c r="C9" i="4" s="1"/>
  <c r="B8" i="4"/>
  <c r="C12" i="4"/>
  <c r="C17" i="1"/>
  <c r="B13" i="1"/>
  <c r="C11" i="1"/>
  <c r="C13" i="1" s="1"/>
  <c r="C14" i="1" s="1"/>
  <c r="C15" i="1" s="1"/>
  <c r="D11" i="1" l="1"/>
  <c r="E11" i="1" s="1"/>
  <c r="E11" i="5"/>
  <c r="E17" i="5" s="1"/>
  <c r="B12" i="5"/>
  <c r="D12" i="5" s="1"/>
  <c r="D23" i="5"/>
  <c r="B26" i="5"/>
  <c r="D26" i="5" s="1"/>
  <c r="B24" i="5"/>
  <c r="D24" i="5" s="1"/>
  <c r="B28" i="1"/>
  <c r="D28" i="1" s="1"/>
  <c r="D25" i="1"/>
  <c r="B26" i="1"/>
  <c r="D26" i="1" s="1"/>
  <c r="C10" i="4"/>
  <c r="D8" i="4"/>
  <c r="D13" i="1"/>
  <c r="B14" i="1" s="1"/>
  <c r="B15" i="2"/>
  <c r="C15" i="2"/>
  <c r="C16" i="2" s="1"/>
  <c r="C17" i="2" s="1"/>
  <c r="C11" i="2"/>
  <c r="C12" i="2" s="1"/>
  <c r="B11" i="2"/>
  <c r="B12" i="2" s="1"/>
  <c r="B13" i="5" l="1"/>
  <c r="D28" i="5"/>
  <c r="F28" i="5" s="1"/>
  <c r="B15" i="5"/>
  <c r="D15" i="5" s="1"/>
  <c r="D13" i="5"/>
  <c r="D30" i="1"/>
  <c r="F30" i="1" s="1"/>
  <c r="E8" i="4"/>
  <c r="E14" i="4" s="1"/>
  <c r="B9" i="4"/>
  <c r="B10" i="4" s="1"/>
  <c r="B12" i="4" s="1"/>
  <c r="E13" i="1"/>
  <c r="E19" i="1" s="1"/>
  <c r="B15" i="1"/>
  <c r="B17" i="1" s="1"/>
  <c r="D17" i="1" s="1"/>
  <c r="D14" i="1"/>
  <c r="C13" i="2"/>
  <c r="D15" i="2"/>
  <c r="E15" i="2" s="1"/>
  <c r="D11" i="2"/>
  <c r="E11" i="2" s="1"/>
  <c r="D17" i="5" l="1"/>
  <c r="F17" i="5" s="1"/>
  <c r="D12" i="2"/>
  <c r="C27" i="2"/>
  <c r="B16" i="2"/>
  <c r="B13" i="2"/>
  <c r="D9" i="4"/>
  <c r="D10" i="4"/>
  <c r="D12" i="4"/>
  <c r="D15" i="1"/>
  <c r="D19" i="1" s="1"/>
  <c r="F19" i="1" s="1"/>
  <c r="E21" i="2"/>
  <c r="C28" i="2" l="1"/>
  <c r="B30" i="2"/>
  <c r="D30" i="2" s="1"/>
  <c r="D27" i="2"/>
  <c r="E26" i="2"/>
  <c r="E32" i="2" s="1"/>
  <c r="D13" i="2"/>
  <c r="D16" i="2"/>
  <c r="D14" i="4"/>
  <c r="F14" i="4" s="1"/>
  <c r="B17" i="2"/>
  <c r="B19" i="2" s="1"/>
  <c r="D19" i="2" l="1"/>
  <c r="D17" i="2"/>
  <c r="D21" i="2" l="1"/>
  <c r="F21" i="2" l="1"/>
  <c r="B28" i="2" l="1"/>
  <c r="D28" i="2" s="1"/>
  <c r="D32" i="2" s="1"/>
  <c r="F32" i="2" s="1"/>
</calcChain>
</file>

<file path=xl/sharedStrings.xml><?xml version="1.0" encoding="utf-8"?>
<sst xmlns="http://schemas.openxmlformats.org/spreadsheetml/2006/main" count="105" uniqueCount="39">
  <si>
    <t>Factor</t>
  </si>
  <si>
    <t>PER MONTH</t>
  </si>
  <si>
    <t>ANNUAL</t>
  </si>
  <si>
    <t># of months</t>
  </si>
  <si>
    <t>New Salary</t>
  </si>
  <si>
    <t>Total deferral period</t>
  </si>
  <si>
    <t>Total Paid</t>
  </si>
  <si>
    <t>Salary Before Raise</t>
  </si>
  <si>
    <t>Salary After Raise</t>
  </si>
  <si>
    <t>Deferred Amount before Raise</t>
  </si>
  <si>
    <t>Deferred Amount after Raise (this year only)</t>
  </si>
  <si>
    <t>Pay Before Raise</t>
  </si>
  <si>
    <t>Pay After Raise</t>
  </si>
  <si>
    <t>Deferral Payback</t>
  </si>
  <si>
    <t>WITH SALARY DEFERRAL</t>
  </si>
  <si>
    <t>WITHOUT SALARY DEFERRAL</t>
  </si>
  <si>
    <t>NOTE:  Future assignment years will be different.  Use the Regular tab to calculate a full year deferral amount.</t>
  </si>
  <si>
    <t>Salary Before Deferral</t>
  </si>
  <si>
    <t>Salary After Deferral</t>
  </si>
  <si>
    <t>Pay After Deferral</t>
  </si>
  <si>
    <t>Total Salary</t>
  </si>
  <si>
    <t>Original salary</t>
  </si>
  <si>
    <t>Total Deferral Period</t>
  </si>
  <si>
    <t>Pay Periods to be Paid Before Raise</t>
  </si>
  <si>
    <t>Pay Periods to be Paid Before Deferral Start</t>
  </si>
  <si>
    <t>Salary</t>
  </si>
  <si>
    <t>Deferred Amount</t>
  </si>
  <si>
    <t>Pay after Deferral</t>
  </si>
  <si>
    <t>Total Annual Salary</t>
  </si>
  <si>
    <t>Periods to be paid without deferral</t>
  </si>
  <si>
    <t>Deferred Amount (this year only)</t>
  </si>
  <si>
    <t>(pay Jul-Jun=12)</t>
  </si>
  <si>
    <t>Use Short Period tab if the employee has not been paid on this position prior to starting the deferral.</t>
  </si>
  <si>
    <t>Example:</t>
  </si>
  <si>
    <t>(Assignment Jul-May = 11)</t>
  </si>
  <si>
    <t>(Assignment Jul-May (11) and start deferral on Dec 1. = 5)</t>
  </si>
  <si>
    <t>Use Mid-Year Start Tab If employee has been paid on the assignment before the deferral starts.</t>
  </si>
  <si>
    <t>(Assignment Jul-May (11) and start working on Dec 1. = 5)</t>
  </si>
  <si>
    <t>(Assignment Jul-May (11) and got a raise on Dec 1. =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</si>
</sst>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43" fontId="0" fillId="0" borderId="0" xfId="1" applyFont="1"/>
    <xf numFmtId="43" fontId="0" fillId="0" borderId="0" xfId="0" applyNumberFormat="1"/>
    <xf numFmtId="44" fontId="0" fillId="0" borderId="0" xfId="2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44" fontId="0" fillId="0" borderId="6" xfId="2" applyFont="1" applyBorder="1"/>
    <xf numFmtId="44" fontId="0" fillId="0" borderId="0" xfId="0" applyNumberFormat="1"/>
    <xf numFmtId="43" fontId="0" fillId="0" borderId="0" xfId="1" applyFont="1" applyBorder="1"/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/>
    <xf numFmtId="44" fontId="0" fillId="0" borderId="10" xfId="2" applyFont="1" applyBorder="1"/>
    <xf numFmtId="43" fontId="0" fillId="0" borderId="10" xfId="1" applyFont="1" applyBorder="1"/>
    <xf numFmtId="44" fontId="0" fillId="0" borderId="11" xfId="2" applyFont="1" applyBorder="1"/>
    <xf numFmtId="43" fontId="0" fillId="0" borderId="2" xfId="1" applyFont="1" applyBorder="1"/>
    <xf numFmtId="43" fontId="0" fillId="0" borderId="3" xfId="1" applyFont="1" applyBorder="1" applyAlignment="1">
      <alignment wrapText="1"/>
    </xf>
    <xf numFmtId="44" fontId="0" fillId="0" borderId="5" xfId="2" applyFont="1" applyBorder="1"/>
    <xf numFmtId="43" fontId="0" fillId="0" borderId="12" xfId="1" applyFont="1" applyBorder="1"/>
    <xf numFmtId="43" fontId="0" fillId="0" borderId="13" xfId="1" applyFont="1" applyBorder="1"/>
    <xf numFmtId="43" fontId="0" fillId="0" borderId="5" xfId="1" applyFont="1" applyBorder="1"/>
    <xf numFmtId="43" fontId="0" fillId="0" borderId="6" xfId="1" applyFont="1" applyBorder="1"/>
    <xf numFmtId="44" fontId="0" fillId="0" borderId="7" xfId="2" applyFont="1" applyBorder="1"/>
    <xf numFmtId="43" fontId="0" fillId="0" borderId="8" xfId="1" applyFont="1" applyBorder="1"/>
    <xf numFmtId="44" fontId="0" fillId="0" borderId="14" xfId="2" applyFont="1" applyBorder="1"/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43" fontId="0" fillId="2" borderId="0" xfId="1" applyFont="1" applyFill="1" applyProtection="1">
      <protection locked="0"/>
    </xf>
    <xf numFmtId="0" fontId="0" fillId="2" borderId="0" xfId="1" applyNumberFormat="1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44" fontId="0" fillId="0" borderId="2" xfId="2" applyFont="1" applyBorder="1"/>
    <xf numFmtId="0" fontId="0" fillId="0" borderId="3" xfId="1" applyNumberFormat="1" applyFont="1" applyBorder="1" applyAlignment="1">
      <alignment horizontal="center"/>
    </xf>
    <xf numFmtId="44" fontId="0" fillId="0" borderId="9" xfId="2" applyFont="1" applyBorder="1"/>
    <xf numFmtId="44" fontId="0" fillId="0" borderId="15" xfId="2" applyFont="1" applyBorder="1"/>
    <xf numFmtId="44" fontId="0" fillId="0" borderId="3" xfId="2" applyFont="1" applyBorder="1"/>
    <xf numFmtId="44" fontId="0" fillId="0" borderId="0" xfId="2" applyFont="1" applyBorder="1"/>
    <xf numFmtId="44" fontId="0" fillId="0" borderId="8" xfId="2" applyFont="1" applyBorder="1"/>
    <xf numFmtId="0" fontId="0" fillId="0" borderId="1" xfId="0" applyBorder="1"/>
    <xf numFmtId="0" fontId="0" fillId="0" borderId="16" xfId="0" applyBorder="1"/>
    <xf numFmtId="14" fontId="0" fillId="0" borderId="0" xfId="0" applyNumberFormat="1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91254-7F0D-4F05-A124-F0BD435D361D}">
  <sheetPr>
    <pageSetUpPr fitToPage="1"/>
  </sheetPr>
  <dimension ref="A1:G15"/>
  <sheetViews>
    <sheetView tabSelected="1" workbookViewId="0">
      <selection activeCell="B1" sqref="B1:B3"/>
    </sheetView>
  </sheetViews>
  <sheetFormatPr defaultRowHeight="15" x14ac:dyDescent="0.25"/>
  <cols>
    <col min="1" max="1" width="28.7109375" customWidth="1"/>
    <col min="2" max="2" width="15.7109375" customWidth="1"/>
    <col min="3" max="3" width="10.42578125" customWidth="1"/>
    <col min="4" max="4" width="12.28515625" customWidth="1"/>
    <col min="5" max="5" width="14.140625" customWidth="1"/>
    <col min="6" max="6" width="10.7109375" bestFit="1" customWidth="1"/>
    <col min="7" max="7" width="9.5703125" bestFit="1" customWidth="1"/>
  </cols>
  <sheetData>
    <row r="1" spans="1:7" x14ac:dyDescent="0.25">
      <c r="A1" t="s">
        <v>20</v>
      </c>
      <c r="B1" s="28"/>
      <c r="D1" t="s">
        <v>33</v>
      </c>
      <c r="G1" s="40">
        <v>45380</v>
      </c>
    </row>
    <row r="2" spans="1:7" x14ac:dyDescent="0.25">
      <c r="A2" t="s">
        <v>0</v>
      </c>
      <c r="B2" s="29"/>
      <c r="D2" t="s">
        <v>34</v>
      </c>
    </row>
    <row r="3" spans="1:7" x14ac:dyDescent="0.25">
      <c r="A3" t="s">
        <v>5</v>
      </c>
      <c r="B3" s="29"/>
      <c r="D3" t="s">
        <v>31</v>
      </c>
    </row>
    <row r="5" spans="1:7" ht="45.75" thickBot="1" x14ac:dyDescent="0.3">
      <c r="B5" s="41" t="s">
        <v>14</v>
      </c>
      <c r="C5" s="41"/>
      <c r="D5" s="41"/>
      <c r="E5" s="10" t="s">
        <v>15</v>
      </c>
    </row>
    <row r="6" spans="1:7" ht="30" x14ac:dyDescent="0.25">
      <c r="B6" s="16" t="s">
        <v>1</v>
      </c>
      <c r="C6" s="17" t="s">
        <v>3</v>
      </c>
      <c r="D6" s="4" t="s">
        <v>2</v>
      </c>
      <c r="E6" s="11" t="s">
        <v>2</v>
      </c>
    </row>
    <row r="7" spans="1:7" x14ac:dyDescent="0.25">
      <c r="B7" s="5"/>
      <c r="D7" s="6"/>
      <c r="E7" s="12"/>
    </row>
    <row r="8" spans="1:7" x14ac:dyDescent="0.25">
      <c r="A8" t="s">
        <v>25</v>
      </c>
      <c r="B8" s="18" t="e">
        <f>B1/B2</f>
        <v>#DIV/0!</v>
      </c>
      <c r="C8" s="26">
        <f>+B2</f>
        <v>0</v>
      </c>
      <c r="D8" s="7" t="e">
        <f>+B8*C8</f>
        <v>#DIV/0!</v>
      </c>
      <c r="E8" s="13" t="e">
        <f>+D8</f>
        <v>#DIV/0!</v>
      </c>
    </row>
    <row r="9" spans="1:7" x14ac:dyDescent="0.25">
      <c r="A9" t="s">
        <v>26</v>
      </c>
      <c r="B9" s="19" t="e">
        <f>B8-(+D8/(C9+C12))</f>
        <v>#DIV/0!</v>
      </c>
      <c r="C9" s="27">
        <f>+C8</f>
        <v>0</v>
      </c>
      <c r="D9" s="20" t="e">
        <f>+B9*C9</f>
        <v>#DIV/0!</v>
      </c>
      <c r="E9" s="14"/>
    </row>
    <row r="10" spans="1:7" x14ac:dyDescent="0.25">
      <c r="A10" t="s">
        <v>19</v>
      </c>
      <c r="B10" s="18" t="e">
        <f>+B8-B9</f>
        <v>#DIV/0!</v>
      </c>
      <c r="C10" s="26">
        <f>+C9</f>
        <v>0</v>
      </c>
      <c r="D10" s="22" t="e">
        <f>+B10*C10</f>
        <v>#DIV/0!</v>
      </c>
      <c r="E10" s="14"/>
    </row>
    <row r="11" spans="1:7" x14ac:dyDescent="0.25">
      <c r="B11" s="18"/>
      <c r="C11" s="26"/>
      <c r="D11" s="7"/>
      <c r="E11" s="13"/>
    </row>
    <row r="12" spans="1:7" x14ac:dyDescent="0.25">
      <c r="A12" t="s">
        <v>13</v>
      </c>
      <c r="B12" s="18" t="e">
        <f>+B10</f>
        <v>#DIV/0!</v>
      </c>
      <c r="C12" s="26">
        <f>+B3-B2</f>
        <v>0</v>
      </c>
      <c r="D12" s="7" t="e">
        <f>+B12*C12</f>
        <v>#DIV/0!</v>
      </c>
      <c r="E12" s="13"/>
    </row>
    <row r="13" spans="1:7" x14ac:dyDescent="0.25">
      <c r="A13" t="s">
        <v>6</v>
      </c>
      <c r="B13" s="18"/>
      <c r="C13" s="9"/>
      <c r="D13" s="6"/>
      <c r="E13" s="12"/>
    </row>
    <row r="14" spans="1:7" ht="15.75" thickBot="1" x14ac:dyDescent="0.3">
      <c r="B14" s="23"/>
      <c r="C14" s="24"/>
      <c r="D14" s="25" t="e">
        <f>+D10+D12</f>
        <v>#DIV/0!</v>
      </c>
      <c r="E14" s="15" t="e">
        <f>+E8</f>
        <v>#DIV/0!</v>
      </c>
      <c r="F14" s="1" t="e">
        <f>+D14-E14</f>
        <v>#DIV/0!</v>
      </c>
    </row>
    <row r="15" spans="1:7" x14ac:dyDescent="0.25">
      <c r="B15" s="3"/>
      <c r="C15" s="1"/>
      <c r="D15" s="3"/>
      <c r="E15" s="3"/>
    </row>
  </sheetData>
  <sheetProtection sheet="1" objects="1" scenarios="1"/>
  <mergeCells count="1">
    <mergeCell ref="B5:D5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AC28A-BB56-4148-8D26-30F59ACF27FF}">
  <sheetPr>
    <pageSetUpPr fitToPage="1"/>
  </sheetPr>
  <dimension ref="A1:I28"/>
  <sheetViews>
    <sheetView workbookViewId="0">
      <selection activeCell="G1" sqref="A1:G1048576"/>
    </sheetView>
  </sheetViews>
  <sheetFormatPr defaultRowHeight="15" x14ac:dyDescent="0.25"/>
  <cols>
    <col min="1" max="1" width="39.28515625" customWidth="1"/>
    <col min="2" max="2" width="15.7109375" customWidth="1"/>
    <col min="3" max="3" width="10.42578125" customWidth="1"/>
    <col min="4" max="4" width="12.28515625" customWidth="1"/>
    <col min="5" max="5" width="14.140625" customWidth="1"/>
    <col min="6" max="6" width="10.7109375" bestFit="1" customWidth="1"/>
    <col min="7" max="7" width="11.140625" bestFit="1" customWidth="1"/>
    <col min="9" max="9" width="10.140625" bestFit="1" customWidth="1"/>
  </cols>
  <sheetData>
    <row r="1" spans="1:9" x14ac:dyDescent="0.25">
      <c r="A1" t="s">
        <v>28</v>
      </c>
      <c r="B1" s="28"/>
      <c r="D1" t="s">
        <v>33</v>
      </c>
      <c r="G1" s="40">
        <v>45380</v>
      </c>
    </row>
    <row r="2" spans="1:9" x14ac:dyDescent="0.25">
      <c r="A2" t="s">
        <v>0</v>
      </c>
      <c r="B2" s="29"/>
      <c r="D2" t="s">
        <v>34</v>
      </c>
    </row>
    <row r="3" spans="1:9" x14ac:dyDescent="0.25">
      <c r="A3" t="s">
        <v>5</v>
      </c>
      <c r="B3" s="29"/>
      <c r="D3" t="s">
        <v>31</v>
      </c>
    </row>
    <row r="4" spans="1:9" x14ac:dyDescent="0.25">
      <c r="A4" t="s">
        <v>29</v>
      </c>
      <c r="B4" s="29"/>
      <c r="D4" t="s">
        <v>37</v>
      </c>
    </row>
    <row r="5" spans="1:9" ht="13.9" customHeight="1" x14ac:dyDescent="0.25"/>
    <row r="6" spans="1:9" ht="13.9" customHeight="1" x14ac:dyDescent="0.25"/>
    <row r="7" spans="1:9" ht="13.9" customHeight="1" x14ac:dyDescent="0.25">
      <c r="A7" t="s">
        <v>36</v>
      </c>
    </row>
    <row r="8" spans="1:9" ht="45.75" thickBot="1" x14ac:dyDescent="0.3">
      <c r="B8" s="41" t="s">
        <v>14</v>
      </c>
      <c r="C8" s="41"/>
      <c r="D8" s="41"/>
      <c r="E8" s="10" t="s">
        <v>15</v>
      </c>
    </row>
    <row r="9" spans="1:9" ht="30" x14ac:dyDescent="0.25">
      <c r="B9" s="16" t="s">
        <v>1</v>
      </c>
      <c r="C9" s="17" t="s">
        <v>3</v>
      </c>
      <c r="D9" s="4" t="s">
        <v>2</v>
      </c>
      <c r="E9" s="11" t="s">
        <v>2</v>
      </c>
    </row>
    <row r="10" spans="1:9" x14ac:dyDescent="0.25">
      <c r="B10" s="5"/>
      <c r="D10" s="6"/>
      <c r="E10" s="12"/>
    </row>
    <row r="11" spans="1:9" x14ac:dyDescent="0.25">
      <c r="A11" t="s">
        <v>25</v>
      </c>
      <c r="B11" s="18" t="e">
        <f>B1/B2</f>
        <v>#DIV/0!</v>
      </c>
      <c r="C11" s="26">
        <f>+B4</f>
        <v>0</v>
      </c>
      <c r="D11" s="7" t="e">
        <f>+B11*C11</f>
        <v>#DIV/0!</v>
      </c>
      <c r="E11" s="13" t="e">
        <f>+D11</f>
        <v>#DIV/0!</v>
      </c>
    </row>
    <row r="12" spans="1:9" x14ac:dyDescent="0.25">
      <c r="A12" t="s">
        <v>30</v>
      </c>
      <c r="B12" s="19" t="e">
        <f>B11-(+D11/(C12+C15))</f>
        <v>#DIV/0!</v>
      </c>
      <c r="C12" s="27">
        <f>+B3-B2</f>
        <v>0</v>
      </c>
      <c r="D12" s="20" t="e">
        <f>+B12*C12</f>
        <v>#DIV/0!</v>
      </c>
      <c r="E12" s="14"/>
      <c r="G12" s="1"/>
      <c r="I12" s="8"/>
    </row>
    <row r="13" spans="1:9" x14ac:dyDescent="0.25">
      <c r="A13" t="s">
        <v>19</v>
      </c>
      <c r="B13" s="18" t="e">
        <f>+B11-B12</f>
        <v>#DIV/0!</v>
      </c>
      <c r="C13" s="26">
        <f>+C12</f>
        <v>0</v>
      </c>
      <c r="D13" s="22" t="e">
        <f>+B13*C13</f>
        <v>#DIV/0!</v>
      </c>
      <c r="E13" s="14"/>
      <c r="G13" s="2"/>
    </row>
    <row r="14" spans="1:9" x14ac:dyDescent="0.25">
      <c r="B14" s="18"/>
      <c r="C14" s="26"/>
      <c r="D14" s="7"/>
      <c r="E14" s="13"/>
    </row>
    <row r="15" spans="1:9" x14ac:dyDescent="0.25">
      <c r="A15" t="s">
        <v>13</v>
      </c>
      <c r="B15" s="18" t="e">
        <f>+B13</f>
        <v>#DIV/0!</v>
      </c>
      <c r="C15" s="26">
        <f>+B3-B2</f>
        <v>0</v>
      </c>
      <c r="D15" s="7" t="e">
        <f>+B15*C15</f>
        <v>#DIV/0!</v>
      </c>
      <c r="E15" s="13"/>
    </row>
    <row r="16" spans="1:9" x14ac:dyDescent="0.25">
      <c r="A16" t="s">
        <v>6</v>
      </c>
      <c r="B16" s="18"/>
      <c r="C16" s="9"/>
      <c r="D16" s="6"/>
      <c r="E16" s="12"/>
    </row>
    <row r="17" spans="1:6" ht="15.75" thickBot="1" x14ac:dyDescent="0.3">
      <c r="B17" s="23"/>
      <c r="C17" s="24"/>
      <c r="D17" s="25" t="e">
        <f>+D13+D15</f>
        <v>#DIV/0!</v>
      </c>
      <c r="E17" s="15" t="e">
        <f>+E11+E13</f>
        <v>#DIV/0!</v>
      </c>
      <c r="F17" s="1" t="e">
        <f>+D17-E17</f>
        <v>#DIV/0!</v>
      </c>
    </row>
    <row r="18" spans="1:6" x14ac:dyDescent="0.25">
      <c r="B18" s="3"/>
      <c r="C18" s="1"/>
      <c r="D18" s="3"/>
      <c r="E18" s="3"/>
    </row>
    <row r="19" spans="1:6" x14ac:dyDescent="0.25">
      <c r="A19" t="s">
        <v>16</v>
      </c>
    </row>
    <row r="21" spans="1:6" ht="45.75" thickBot="1" x14ac:dyDescent="0.3">
      <c r="B21" s="42" t="s">
        <v>14</v>
      </c>
      <c r="C21" s="42"/>
      <c r="D21" s="42"/>
      <c r="E21" s="10" t="s">
        <v>15</v>
      </c>
    </row>
    <row r="22" spans="1:6" x14ac:dyDescent="0.25">
      <c r="A22" t="s">
        <v>25</v>
      </c>
      <c r="B22" s="31" t="e">
        <f>+B1/B2</f>
        <v>#DIV/0!</v>
      </c>
      <c r="C22" s="32">
        <f>+B2</f>
        <v>0</v>
      </c>
      <c r="D22" s="35" t="e">
        <f>+B22*C22</f>
        <v>#DIV/0!</v>
      </c>
      <c r="E22" s="33" t="e">
        <f>+D22</f>
        <v>#DIV/0!</v>
      </c>
    </row>
    <row r="23" spans="1:6" x14ac:dyDescent="0.25">
      <c r="A23" t="s">
        <v>26</v>
      </c>
      <c r="B23" s="21" t="e">
        <f>B22-(B1/B3)</f>
        <v>#DIV/0!</v>
      </c>
      <c r="C23" s="26">
        <f>+C22</f>
        <v>0</v>
      </c>
      <c r="D23" s="9" t="e">
        <f>+B23*C23</f>
        <v>#DIV/0!</v>
      </c>
      <c r="E23" s="14"/>
    </row>
    <row r="24" spans="1:6" x14ac:dyDescent="0.25">
      <c r="A24" t="s">
        <v>27</v>
      </c>
      <c r="B24" s="18" t="e">
        <f>+B22-B23</f>
        <v>#DIV/0!</v>
      </c>
      <c r="C24" s="26">
        <f>+C23</f>
        <v>0</v>
      </c>
      <c r="D24" s="9" t="e">
        <f>+B24*C24</f>
        <v>#DIV/0!</v>
      </c>
      <c r="E24" s="14"/>
    </row>
    <row r="25" spans="1:6" x14ac:dyDescent="0.25">
      <c r="B25" s="18"/>
      <c r="C25" s="26"/>
      <c r="D25" s="36"/>
      <c r="E25" s="13"/>
    </row>
    <row r="26" spans="1:6" x14ac:dyDescent="0.25">
      <c r="A26" t="s">
        <v>13</v>
      </c>
      <c r="B26" s="18" t="e">
        <f>+B23*C23/C26</f>
        <v>#DIV/0!</v>
      </c>
      <c r="C26" s="26">
        <f>+B3-B2</f>
        <v>0</v>
      </c>
      <c r="D26" s="36" t="e">
        <f>+B26*C26</f>
        <v>#DIV/0!</v>
      </c>
      <c r="E26" s="13"/>
      <c r="F26" s="1"/>
    </row>
    <row r="27" spans="1:6" x14ac:dyDescent="0.25">
      <c r="B27" s="18"/>
      <c r="C27" s="9"/>
      <c r="D27" s="38"/>
      <c r="E27" s="39"/>
    </row>
    <row r="28" spans="1:6" ht="15.75" thickBot="1" x14ac:dyDescent="0.3">
      <c r="A28" t="s">
        <v>6</v>
      </c>
      <c r="B28" s="23"/>
      <c r="C28" s="24"/>
      <c r="D28" s="37" t="e">
        <f>+D24+D26</f>
        <v>#DIV/0!</v>
      </c>
      <c r="E28" s="34" t="e">
        <f>+E22</f>
        <v>#DIV/0!</v>
      </c>
      <c r="F28" s="1" t="e">
        <f>+D28-E28</f>
        <v>#DIV/0!</v>
      </c>
    </row>
  </sheetData>
  <sheetProtection sheet="1" objects="1" scenarios="1"/>
  <mergeCells count="2">
    <mergeCell ref="B8:D8"/>
    <mergeCell ref="B21:D21"/>
  </mergeCells>
  <pageMargins left="0.7" right="0.7" top="0.75" bottom="0.7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AD5B2-D598-4EF6-A9E6-561474A1C2D0}">
  <sheetPr codeName="Sheet1">
    <pageSetUpPr fitToPage="1"/>
  </sheetPr>
  <dimension ref="A1:I30"/>
  <sheetViews>
    <sheetView workbookViewId="0">
      <selection activeCell="D1" sqref="D1:D4"/>
    </sheetView>
  </sheetViews>
  <sheetFormatPr defaultRowHeight="15" x14ac:dyDescent="0.25"/>
  <cols>
    <col min="1" max="1" width="39.28515625" customWidth="1"/>
    <col min="2" max="2" width="15.7109375" customWidth="1"/>
    <col min="3" max="3" width="10.42578125" customWidth="1"/>
    <col min="4" max="4" width="12.28515625" customWidth="1"/>
    <col min="5" max="5" width="14.140625" customWidth="1"/>
    <col min="6" max="6" width="10.7109375" bestFit="1" customWidth="1"/>
    <col min="7" max="7" width="11.140625" bestFit="1" customWidth="1"/>
    <col min="9" max="9" width="10.140625" bestFit="1" customWidth="1"/>
  </cols>
  <sheetData>
    <row r="1" spans="1:9" x14ac:dyDescent="0.25">
      <c r="A1" t="s">
        <v>20</v>
      </c>
      <c r="B1" s="28"/>
      <c r="D1" t="s">
        <v>33</v>
      </c>
      <c r="G1" s="40">
        <v>45380</v>
      </c>
    </row>
    <row r="2" spans="1:9" x14ac:dyDescent="0.25">
      <c r="A2" t="s">
        <v>0</v>
      </c>
      <c r="B2" s="29"/>
      <c r="D2" t="s">
        <v>34</v>
      </c>
    </row>
    <row r="3" spans="1:9" x14ac:dyDescent="0.25">
      <c r="A3" t="s">
        <v>5</v>
      </c>
      <c r="B3" s="29"/>
      <c r="D3" t="s">
        <v>31</v>
      </c>
    </row>
    <row r="4" spans="1:9" x14ac:dyDescent="0.25">
      <c r="A4" t="s">
        <v>24</v>
      </c>
      <c r="B4" s="29"/>
      <c r="D4" t="s">
        <v>35</v>
      </c>
    </row>
    <row r="6" spans="1:9" x14ac:dyDescent="0.25">
      <c r="A6" t="s">
        <v>32</v>
      </c>
    </row>
    <row r="8" spans="1:9" ht="45.75" thickBot="1" x14ac:dyDescent="0.3">
      <c r="B8" s="41" t="s">
        <v>14</v>
      </c>
      <c r="C8" s="41"/>
      <c r="D8" s="41"/>
      <c r="E8" s="10" t="s">
        <v>15</v>
      </c>
    </row>
    <row r="9" spans="1:9" ht="30" x14ac:dyDescent="0.25">
      <c r="B9" s="16" t="s">
        <v>1</v>
      </c>
      <c r="C9" s="17" t="s">
        <v>3</v>
      </c>
      <c r="D9" s="4" t="s">
        <v>2</v>
      </c>
      <c r="E9" s="11" t="s">
        <v>2</v>
      </c>
    </row>
    <row r="10" spans="1:9" x14ac:dyDescent="0.25">
      <c r="B10" s="5"/>
      <c r="D10" s="6"/>
      <c r="E10" s="12"/>
    </row>
    <row r="11" spans="1:9" x14ac:dyDescent="0.25">
      <c r="A11" t="s">
        <v>17</v>
      </c>
      <c r="B11" s="18" t="e">
        <f>+B1/B2</f>
        <v>#DIV/0!</v>
      </c>
      <c r="C11" s="26">
        <f>B4</f>
        <v>0</v>
      </c>
      <c r="D11" s="7" t="e">
        <f>+B11*C11</f>
        <v>#DIV/0!</v>
      </c>
      <c r="E11" s="13" t="e">
        <f>+D11</f>
        <v>#DIV/0!</v>
      </c>
      <c r="G11" s="8"/>
    </row>
    <row r="12" spans="1:9" x14ac:dyDescent="0.25">
      <c r="B12" s="21"/>
      <c r="C12" s="26"/>
      <c r="D12" s="22"/>
      <c r="E12" s="14"/>
    </row>
    <row r="13" spans="1:9" x14ac:dyDescent="0.25">
      <c r="A13" t="s">
        <v>18</v>
      </c>
      <c r="B13" s="18" t="e">
        <f>B1/B2</f>
        <v>#DIV/0!</v>
      </c>
      <c r="C13" s="26">
        <f>+B2-C11</f>
        <v>0</v>
      </c>
      <c r="D13" s="7" t="e">
        <f>+B13*C13</f>
        <v>#DIV/0!</v>
      </c>
      <c r="E13" s="13" t="e">
        <f>+D13</f>
        <v>#DIV/0!</v>
      </c>
    </row>
    <row r="14" spans="1:9" x14ac:dyDescent="0.25">
      <c r="A14" t="s">
        <v>30</v>
      </c>
      <c r="B14" s="19" t="e">
        <f>B13-(+D13/(C14+C17))</f>
        <v>#DIV/0!</v>
      </c>
      <c r="C14" s="27">
        <f>+C13</f>
        <v>0</v>
      </c>
      <c r="D14" s="20" t="e">
        <f>+B14*C14</f>
        <v>#DIV/0!</v>
      </c>
      <c r="E14" s="14"/>
      <c r="G14" s="1"/>
      <c r="I14" s="8"/>
    </row>
    <row r="15" spans="1:9" x14ac:dyDescent="0.25">
      <c r="A15" t="s">
        <v>19</v>
      </c>
      <c r="B15" s="18" t="e">
        <f>+B13-B14</f>
        <v>#DIV/0!</v>
      </c>
      <c r="C15" s="26">
        <f>+C14</f>
        <v>0</v>
      </c>
      <c r="D15" s="22" t="e">
        <f>+B15*C15</f>
        <v>#DIV/0!</v>
      </c>
      <c r="E15" s="14"/>
      <c r="G15" s="2"/>
    </row>
    <row r="16" spans="1:9" x14ac:dyDescent="0.25">
      <c r="B16" s="18"/>
      <c r="C16" s="26"/>
      <c r="D16" s="7"/>
      <c r="E16" s="13"/>
    </row>
    <row r="17" spans="1:6" x14ac:dyDescent="0.25">
      <c r="A17" t="s">
        <v>13</v>
      </c>
      <c r="B17" s="18" t="e">
        <f>+B15</f>
        <v>#DIV/0!</v>
      </c>
      <c r="C17" s="26">
        <f>+B3-B2</f>
        <v>0</v>
      </c>
      <c r="D17" s="7" t="e">
        <f>+B17*C17</f>
        <v>#DIV/0!</v>
      </c>
      <c r="E17" s="13"/>
    </row>
    <row r="18" spans="1:6" x14ac:dyDescent="0.25">
      <c r="A18" t="s">
        <v>6</v>
      </c>
      <c r="B18" s="18"/>
      <c r="C18" s="9"/>
      <c r="D18" s="6"/>
      <c r="E18" s="12"/>
    </row>
    <row r="19" spans="1:6" ht="15.75" thickBot="1" x14ac:dyDescent="0.3">
      <c r="B19" s="23"/>
      <c r="C19" s="24"/>
      <c r="D19" s="25" t="e">
        <f>+D11+D15+D17</f>
        <v>#DIV/0!</v>
      </c>
      <c r="E19" s="15" t="e">
        <f>+E11+E13+E15</f>
        <v>#DIV/0!</v>
      </c>
      <c r="F19" s="1" t="e">
        <f>+D19-E19</f>
        <v>#DIV/0!</v>
      </c>
    </row>
    <row r="20" spans="1:6" x14ac:dyDescent="0.25">
      <c r="B20" s="3"/>
      <c r="C20" s="1"/>
      <c r="D20" s="3"/>
      <c r="E20" s="3"/>
    </row>
    <row r="21" spans="1:6" x14ac:dyDescent="0.25">
      <c r="A21" t="s">
        <v>16</v>
      </c>
    </row>
    <row r="23" spans="1:6" ht="45.75" thickBot="1" x14ac:dyDescent="0.3">
      <c r="B23" s="42" t="s">
        <v>14</v>
      </c>
      <c r="C23" s="42"/>
      <c r="D23" s="42"/>
      <c r="E23" s="10" t="s">
        <v>15</v>
      </c>
    </row>
    <row r="24" spans="1:6" x14ac:dyDescent="0.25">
      <c r="A24" t="s">
        <v>25</v>
      </c>
      <c r="B24" s="31" t="e">
        <f>+B1/B2</f>
        <v>#DIV/0!</v>
      </c>
      <c r="C24" s="32">
        <f>+B2</f>
        <v>0</v>
      </c>
      <c r="D24" s="35" t="e">
        <f>+B24*C24</f>
        <v>#DIV/0!</v>
      </c>
      <c r="E24" s="33" t="e">
        <f>+D24</f>
        <v>#DIV/0!</v>
      </c>
    </row>
    <row r="25" spans="1:6" x14ac:dyDescent="0.25">
      <c r="A25" t="s">
        <v>26</v>
      </c>
      <c r="B25" s="21" t="e">
        <f>B24-(B1/B3)</f>
        <v>#DIV/0!</v>
      </c>
      <c r="C25" s="26">
        <f>+C24</f>
        <v>0</v>
      </c>
      <c r="D25" s="9" t="e">
        <f>+B25*C25</f>
        <v>#DIV/0!</v>
      </c>
      <c r="E25" s="14"/>
    </row>
    <row r="26" spans="1:6" x14ac:dyDescent="0.25">
      <c r="A26" t="s">
        <v>27</v>
      </c>
      <c r="B26" s="18" t="e">
        <f>+B24-B25</f>
        <v>#DIV/0!</v>
      </c>
      <c r="C26" s="26">
        <f>+C25</f>
        <v>0</v>
      </c>
      <c r="D26" s="9" t="e">
        <f>+B26*C26</f>
        <v>#DIV/0!</v>
      </c>
      <c r="E26" s="14"/>
    </row>
    <row r="27" spans="1:6" x14ac:dyDescent="0.25">
      <c r="B27" s="18"/>
      <c r="C27" s="26"/>
      <c r="D27" s="36"/>
      <c r="E27" s="13"/>
    </row>
    <row r="28" spans="1:6" x14ac:dyDescent="0.25">
      <c r="A28" t="s">
        <v>13</v>
      </c>
      <c r="B28" s="18" t="e">
        <f>+B25*C25/C28</f>
        <v>#DIV/0!</v>
      </c>
      <c r="C28" s="26">
        <f>+B3-B2</f>
        <v>0</v>
      </c>
      <c r="D28" s="36" t="e">
        <f>+B28*C28</f>
        <v>#DIV/0!</v>
      </c>
      <c r="E28" s="13"/>
      <c r="F28" s="1"/>
    </row>
    <row r="29" spans="1:6" x14ac:dyDescent="0.25">
      <c r="B29" s="18"/>
      <c r="C29" s="9"/>
      <c r="D29" s="38"/>
      <c r="E29" s="39"/>
    </row>
    <row r="30" spans="1:6" ht="15.75" thickBot="1" x14ac:dyDescent="0.3">
      <c r="A30" t="s">
        <v>6</v>
      </c>
      <c r="B30" s="23"/>
      <c r="C30" s="24"/>
      <c r="D30" s="37" t="e">
        <f>+D26+D28</f>
        <v>#DIV/0!</v>
      </c>
      <c r="E30" s="34" t="e">
        <f>+E24</f>
        <v>#DIV/0!</v>
      </c>
      <c r="F30" s="1" t="e">
        <f>+D30-E30</f>
        <v>#DIV/0!</v>
      </c>
    </row>
  </sheetData>
  <sheetProtection sheet="1" objects="1" scenarios="1"/>
  <mergeCells count="2">
    <mergeCell ref="B8:D8"/>
    <mergeCell ref="B23:D23"/>
  </mergeCells>
  <phoneticPr fontId="2" type="noConversion"/>
  <pageMargins left="0.7" right="0.7" top="0.75" bottom="0.75" header="0.3" footer="0.3"/>
  <pageSetup scale="77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1B07F-0D6B-42B9-AF65-3091EEFE7AAC}">
  <sheetPr codeName="Sheet2">
    <pageSetUpPr fitToPage="1"/>
  </sheetPr>
  <dimension ref="A1:G34"/>
  <sheetViews>
    <sheetView workbookViewId="0">
      <selection activeCell="B11" sqref="B11"/>
    </sheetView>
  </sheetViews>
  <sheetFormatPr defaultRowHeight="15" x14ac:dyDescent="0.25"/>
  <cols>
    <col min="1" max="1" width="37.140625" customWidth="1"/>
    <col min="2" max="2" width="15.7109375" customWidth="1"/>
    <col min="3" max="3" width="10.42578125" customWidth="1"/>
    <col min="4" max="5" width="12.28515625" customWidth="1"/>
    <col min="6" max="6" width="6.5703125" customWidth="1"/>
    <col min="7" max="7" width="9.5703125" bestFit="1" customWidth="1"/>
  </cols>
  <sheetData>
    <row r="1" spans="1:7" x14ac:dyDescent="0.25">
      <c r="A1" t="s">
        <v>21</v>
      </c>
      <c r="B1" s="28"/>
      <c r="D1" t="s">
        <v>33</v>
      </c>
      <c r="G1" s="40">
        <f>+'Regular '!G1</f>
        <v>45380</v>
      </c>
    </row>
    <row r="2" spans="1:7" x14ac:dyDescent="0.25">
      <c r="A2" t="s">
        <v>4</v>
      </c>
      <c r="B2" s="28"/>
    </row>
    <row r="3" spans="1:7" x14ac:dyDescent="0.25">
      <c r="A3" t="s">
        <v>0</v>
      </c>
      <c r="B3" s="29"/>
      <c r="D3" t="s">
        <v>34</v>
      </c>
    </row>
    <row r="4" spans="1:7" x14ac:dyDescent="0.25">
      <c r="A4" t="s">
        <v>22</v>
      </c>
      <c r="B4" s="30"/>
      <c r="D4" t="s">
        <v>31</v>
      </c>
    </row>
    <row r="5" spans="1:7" x14ac:dyDescent="0.25">
      <c r="A5" t="s">
        <v>23</v>
      </c>
      <c r="B5" s="29"/>
      <c r="D5" t="s">
        <v>38</v>
      </c>
    </row>
    <row r="8" spans="1:7" ht="45.75" thickBot="1" x14ac:dyDescent="0.3">
      <c r="B8" s="41" t="s">
        <v>14</v>
      </c>
      <c r="C8" s="41"/>
      <c r="D8" s="41"/>
      <c r="E8" s="10" t="s">
        <v>15</v>
      </c>
    </row>
    <row r="9" spans="1:7" ht="30" x14ac:dyDescent="0.25">
      <c r="B9" s="16" t="s">
        <v>1</v>
      </c>
      <c r="C9" s="17" t="s">
        <v>3</v>
      </c>
      <c r="D9" s="4" t="s">
        <v>2</v>
      </c>
      <c r="E9" s="11" t="s">
        <v>2</v>
      </c>
    </row>
    <row r="10" spans="1:7" x14ac:dyDescent="0.25">
      <c r="B10" s="5"/>
      <c r="D10" s="6"/>
      <c r="E10" s="12"/>
    </row>
    <row r="11" spans="1:7" x14ac:dyDescent="0.25">
      <c r="A11" t="s">
        <v>7</v>
      </c>
      <c r="B11" s="18" t="e">
        <f>+B1/B3</f>
        <v>#DIV/0!</v>
      </c>
      <c r="C11" s="26">
        <f>B5</f>
        <v>0</v>
      </c>
      <c r="D11" s="7" t="e">
        <f>+B11*C11</f>
        <v>#DIV/0!</v>
      </c>
      <c r="E11" s="13" t="e">
        <f>+D11</f>
        <v>#DIV/0!</v>
      </c>
    </row>
    <row r="12" spans="1:7" x14ac:dyDescent="0.25">
      <c r="A12" t="s">
        <v>9</v>
      </c>
      <c r="B12" s="19" t="e">
        <f>B11-(+B1/B4)</f>
        <v>#DIV/0!</v>
      </c>
      <c r="C12" s="27">
        <f>+C11</f>
        <v>0</v>
      </c>
      <c r="D12" s="20" t="e">
        <f>+B12*C12</f>
        <v>#DIV/0!</v>
      </c>
      <c r="E12" s="14"/>
    </row>
    <row r="13" spans="1:7" x14ac:dyDescent="0.25">
      <c r="A13" t="s">
        <v>11</v>
      </c>
      <c r="B13" s="21" t="e">
        <f>+B11-B12</f>
        <v>#DIV/0!</v>
      </c>
      <c r="C13" s="26">
        <f>+C12</f>
        <v>0</v>
      </c>
      <c r="D13" s="22" t="e">
        <f>+B13*C13</f>
        <v>#DIV/0!</v>
      </c>
      <c r="E13" s="14"/>
    </row>
    <row r="14" spans="1:7" x14ac:dyDescent="0.25">
      <c r="B14" s="21"/>
      <c r="C14" s="26"/>
      <c r="D14" s="22"/>
      <c r="E14" s="14"/>
    </row>
    <row r="15" spans="1:7" x14ac:dyDescent="0.25">
      <c r="A15" t="s">
        <v>8</v>
      </c>
      <c r="B15" s="18" t="e">
        <f>B2/B3</f>
        <v>#DIV/0!</v>
      </c>
      <c r="C15" s="26">
        <f>+B3-B5</f>
        <v>0</v>
      </c>
      <c r="D15" s="7" t="e">
        <f>+B15*C15</f>
        <v>#DIV/0!</v>
      </c>
      <c r="E15" s="13" t="e">
        <f>+D15</f>
        <v>#DIV/0!</v>
      </c>
    </row>
    <row r="16" spans="1:7" x14ac:dyDescent="0.25">
      <c r="A16" t="s">
        <v>10</v>
      </c>
      <c r="B16" s="19" t="e">
        <f>+B15-((D12+D15)/(B4-B5))</f>
        <v>#DIV/0!</v>
      </c>
      <c r="C16" s="27">
        <f>+C15</f>
        <v>0</v>
      </c>
      <c r="D16" s="20" t="e">
        <f>+B16*C16</f>
        <v>#DIV/0!</v>
      </c>
      <c r="E16" s="14"/>
    </row>
    <row r="17" spans="1:6" x14ac:dyDescent="0.25">
      <c r="A17" t="s">
        <v>12</v>
      </c>
      <c r="B17" s="18" t="e">
        <f>+B15-B16</f>
        <v>#DIV/0!</v>
      </c>
      <c r="C17" s="26">
        <f>+C16</f>
        <v>0</v>
      </c>
      <c r="D17" s="22" t="e">
        <f>+B17*C17</f>
        <v>#DIV/0!</v>
      </c>
      <c r="E17" s="14"/>
    </row>
    <row r="18" spans="1:6" x14ac:dyDescent="0.25">
      <c r="B18" s="18"/>
      <c r="C18" s="26"/>
      <c r="D18" s="7"/>
      <c r="E18" s="13"/>
    </row>
    <row r="19" spans="1:6" x14ac:dyDescent="0.25">
      <c r="A19" t="s">
        <v>13</v>
      </c>
      <c r="B19" s="18" t="e">
        <f>+B17</f>
        <v>#DIV/0!</v>
      </c>
      <c r="C19" s="26">
        <f>+B4-B3</f>
        <v>0</v>
      </c>
      <c r="D19" s="7" t="e">
        <f>+B19*C19</f>
        <v>#DIV/0!</v>
      </c>
      <c r="E19" s="13"/>
    </row>
    <row r="20" spans="1:6" x14ac:dyDescent="0.25">
      <c r="B20" s="18"/>
      <c r="C20" s="9"/>
      <c r="D20" s="6"/>
      <c r="E20" s="12"/>
    </row>
    <row r="21" spans="1:6" ht="15.75" thickBot="1" x14ac:dyDescent="0.3">
      <c r="A21" t="s">
        <v>6</v>
      </c>
      <c r="B21" s="23"/>
      <c r="C21" s="24"/>
      <c r="D21" s="25" t="e">
        <f>+D13+D17+D19</f>
        <v>#DIV/0!</v>
      </c>
      <c r="E21" s="15" t="e">
        <f>+E11+E15</f>
        <v>#DIV/0!</v>
      </c>
      <c r="F21" s="1" t="e">
        <f>+D21-E21</f>
        <v>#DIV/0!</v>
      </c>
    </row>
    <row r="22" spans="1:6" x14ac:dyDescent="0.25">
      <c r="B22" s="3"/>
      <c r="C22" s="1"/>
      <c r="D22" s="3"/>
      <c r="E22" s="3"/>
    </row>
    <row r="23" spans="1:6" x14ac:dyDescent="0.25">
      <c r="A23" t="s">
        <v>16</v>
      </c>
    </row>
    <row r="24" spans="1:6" x14ac:dyDescent="0.25">
      <c r="B24" s="3"/>
      <c r="C24" s="1"/>
      <c r="D24" s="3"/>
      <c r="E24" s="3"/>
    </row>
    <row r="25" spans="1:6" ht="45.75" thickBot="1" x14ac:dyDescent="0.3">
      <c r="B25" s="42" t="s">
        <v>14</v>
      </c>
      <c r="C25" s="42"/>
      <c r="D25" s="42"/>
      <c r="E25" s="10" t="s">
        <v>15</v>
      </c>
    </row>
    <row r="26" spans="1:6" x14ac:dyDescent="0.25">
      <c r="A26" t="s">
        <v>8</v>
      </c>
      <c r="B26" s="31" t="e">
        <f>+B2/B3</f>
        <v>#DIV/0!</v>
      </c>
      <c r="C26" s="32">
        <f>B3</f>
        <v>0</v>
      </c>
      <c r="D26" s="35" t="e">
        <f>+B26*C26</f>
        <v>#DIV/0!</v>
      </c>
      <c r="E26" s="33" t="e">
        <f>+D26</f>
        <v>#DIV/0!</v>
      </c>
    </row>
    <row r="27" spans="1:6" x14ac:dyDescent="0.25">
      <c r="A27" t="s">
        <v>26</v>
      </c>
      <c r="B27" s="21" t="e">
        <f>B26-(+B2/B4)</f>
        <v>#DIV/0!</v>
      </c>
      <c r="C27" s="26">
        <f>+C26</f>
        <v>0</v>
      </c>
      <c r="D27" s="9" t="e">
        <f>+B27*C27</f>
        <v>#DIV/0!</v>
      </c>
      <c r="E27" s="14"/>
    </row>
    <row r="28" spans="1:6" x14ac:dyDescent="0.25">
      <c r="A28" t="s">
        <v>27</v>
      </c>
      <c r="B28" s="18" t="e">
        <f>+B26-B27</f>
        <v>#DIV/0!</v>
      </c>
      <c r="C28" s="26">
        <f>+C27</f>
        <v>0</v>
      </c>
      <c r="D28" s="9" t="e">
        <f>+B28*C28</f>
        <v>#DIV/0!</v>
      </c>
      <c r="E28" s="14"/>
    </row>
    <row r="29" spans="1:6" x14ac:dyDescent="0.25">
      <c r="B29" s="18"/>
      <c r="C29" s="26"/>
      <c r="D29" s="36"/>
      <c r="E29" s="13"/>
    </row>
    <row r="30" spans="1:6" x14ac:dyDescent="0.25">
      <c r="A30" t="s">
        <v>13</v>
      </c>
      <c r="B30" s="18" t="e">
        <f>+B27*C27/C30</f>
        <v>#DIV/0!</v>
      </c>
      <c r="C30" s="26">
        <f>+B4-B3</f>
        <v>0</v>
      </c>
      <c r="D30" s="36" t="e">
        <f>+B30*C30</f>
        <v>#DIV/0!</v>
      </c>
      <c r="E30" s="13"/>
      <c r="F30" s="1"/>
    </row>
    <row r="31" spans="1:6" x14ac:dyDescent="0.25">
      <c r="B31" s="18"/>
      <c r="C31" s="9"/>
      <c r="D31" s="38"/>
      <c r="E31" s="39"/>
    </row>
    <row r="32" spans="1:6" ht="15.75" thickBot="1" x14ac:dyDescent="0.3">
      <c r="A32" t="s">
        <v>6</v>
      </c>
      <c r="B32" s="23"/>
      <c r="C32" s="24"/>
      <c r="D32" s="37" t="e">
        <f>+D28+D30</f>
        <v>#DIV/0!</v>
      </c>
      <c r="E32" s="34" t="e">
        <f>+E26</f>
        <v>#DIV/0!</v>
      </c>
      <c r="F32" s="1" t="e">
        <f>+D32-E32</f>
        <v>#DIV/0!</v>
      </c>
    </row>
    <row r="34" spans="4:4" x14ac:dyDescent="0.25">
      <c r="D34" s="2"/>
    </row>
  </sheetData>
  <sheetProtection sheet="1" objects="1" scenarios="1"/>
  <mergeCells count="2">
    <mergeCell ref="B8:D8"/>
    <mergeCell ref="B25:D25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Regular </vt:lpstr>
      <vt:lpstr>Short Period</vt:lpstr>
      <vt:lpstr>Mid year Start</vt:lpstr>
      <vt:lpstr>Mid Year Raise</vt:lpstr>
      <vt:lpstr>'Mid Year Raise'!Print_Area</vt:lpstr>
      <vt:lpstr>'Mid year Start'!Print_Area</vt:lpstr>
      <vt:lpstr>'Regular '!Print_Area</vt:lpstr>
      <vt:lpstr>'Short Period'!Print_Area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Rhodes, Rebecca</dc:creator>
  <cp:lastModifiedBy>Rhodes, Rebecca</cp:lastModifiedBy>
  <cp:lastPrinted>2024-03-29T16:59:07Z</cp:lastPrinted>
  <dcterms:created xsi:type="dcterms:W3CDTF">2021-08-16T17:48:47Z</dcterms:created>
  <dcterms:modified xsi:type="dcterms:W3CDTF">2024-03-29T16:59:48Z</dcterms:modified>
</cp:coreProperties>
</file>