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9030" tabRatio="678" activeTab="0"/>
  </bookViews>
  <sheets>
    <sheet name="Non-Employee (Domestic)" sheetId="1" r:id="rId1"/>
    <sheet name="Non-Employee (International)" sheetId="2" r:id="rId2"/>
    <sheet name="Per Diem Rates" sheetId="3" r:id="rId3"/>
    <sheet name="Sample Non-Empl (Domestic)" sheetId="4" r:id="rId4"/>
    <sheet name="Sample Non-Empl (Int'l)" sheetId="5" r:id="rId5"/>
  </sheets>
  <definedNames>
    <definedName name="_xlfn.SINGLE" hidden="1">#NAME?</definedName>
    <definedName name="Check1" localSheetId="0">'Non-Employee (Domestic)'!$A$22</definedName>
    <definedName name="Check1" localSheetId="1">'Non-Employee (International)'!$A$22</definedName>
    <definedName name="Check1" localSheetId="3">'Sample Non-Empl (Domestic)'!$A$22</definedName>
    <definedName name="Check1" localSheetId="4">'Sample Non-Empl (Int''l)'!$A$22</definedName>
    <definedName name="Check2" localSheetId="0">'Non-Employee (Domestic)'!$A$23</definedName>
    <definedName name="Check2" localSheetId="1">'Non-Employee (International)'!$A$23</definedName>
    <definedName name="Check2" localSheetId="3">'Sample Non-Empl (Domestic)'!$A$23</definedName>
    <definedName name="Check2" localSheetId="4">'Sample Non-Empl (Int''l)'!$A$23</definedName>
    <definedName name="Check3" localSheetId="0">'Non-Employee (Domestic)'!$B$44</definedName>
    <definedName name="Check3" localSheetId="1">'Non-Employee (International)'!$B$44</definedName>
    <definedName name="Check3" localSheetId="3">'Sample Non-Empl (Domestic)'!$B$44</definedName>
    <definedName name="Check3" localSheetId="4">'Sample Non-Empl (Int''l)'!$B$44</definedName>
    <definedName name="Check4" localSheetId="0">'Non-Employee (Domestic)'!$B$45</definedName>
    <definedName name="Check4" localSheetId="1">'Non-Employee (International)'!$B$45</definedName>
    <definedName name="Check4" localSheetId="3">'Sample Non-Empl (Domestic)'!$B$45</definedName>
    <definedName name="Check4" localSheetId="4">'Sample Non-Empl (Int''l)'!$B$45</definedName>
    <definedName name="Check5" localSheetId="0">'Non-Employee (Domestic)'!$N$60</definedName>
    <definedName name="Check5" localSheetId="1">'Non-Employee (International)'!$N$60</definedName>
    <definedName name="Check5" localSheetId="3">'Sample Non-Empl (Domestic)'!$N$60</definedName>
    <definedName name="Check5" localSheetId="4">'Sample Non-Empl (Int''l)'!$N$60</definedName>
    <definedName name="_xlnm.Print_Area" localSheetId="0">'Non-Employee (Domestic)'!$A$1:$X$74</definedName>
    <definedName name="_xlnm.Print_Area" localSheetId="1">'Non-Employee (International)'!$A$1:$X$74</definedName>
    <definedName name="_xlnm.Print_Area" localSheetId="3">'Sample Non-Empl (Domestic)'!$A$1:$X$74</definedName>
    <definedName name="_xlnm.Print_Area" localSheetId="4">'Sample Non-Empl (Int''l)'!$A$1:$X$74</definedName>
    <definedName name="Text10" localSheetId="0">'Non-Employee (Domestic)'!$D$11</definedName>
    <definedName name="Text10" localSheetId="1">'Non-Employee (International)'!$D$11</definedName>
    <definedName name="Text10" localSheetId="3">'Sample Non-Empl (Domestic)'!$D$11</definedName>
    <definedName name="Text10" localSheetId="4">'Sample Non-Empl (Int''l)'!$D$11</definedName>
    <definedName name="Text100" localSheetId="0">'Non-Employee (Domestic)'!$L$55</definedName>
    <definedName name="Text100" localSheetId="1">'Non-Employee (International)'!$L$55</definedName>
    <definedName name="Text100" localSheetId="3">'Sample Non-Empl (Domestic)'!$L$55</definedName>
    <definedName name="Text100" localSheetId="4">'Sample Non-Empl (Int''l)'!$L$55</definedName>
    <definedName name="Text101" localSheetId="0">'Non-Employee (Domestic)'!$L$56</definedName>
    <definedName name="Text101" localSheetId="1">'Non-Employee (International)'!$L$56</definedName>
    <definedName name="Text101" localSheetId="3">'Sample Non-Empl (Domestic)'!$L$56</definedName>
    <definedName name="Text101" localSheetId="4">'Sample Non-Empl (Int''l)'!$L$56</definedName>
    <definedName name="Text102" localSheetId="0">'Non-Employee (Domestic)'!$A$57</definedName>
    <definedName name="Text102" localSheetId="1">'Non-Employee (International)'!$A$57</definedName>
    <definedName name="Text102" localSheetId="3">'Sample Non-Empl (Domestic)'!$A$57</definedName>
    <definedName name="Text102" localSheetId="4">'Sample Non-Empl (Int''l)'!$A$57</definedName>
    <definedName name="Text103" localSheetId="0">'Non-Employee (Domestic)'!$A$58</definedName>
    <definedName name="Text103" localSheetId="1">'Non-Employee (International)'!$A$58</definedName>
    <definedName name="Text103" localSheetId="3">'Sample Non-Empl (Domestic)'!$A$58</definedName>
    <definedName name="Text103" localSheetId="4">'Sample Non-Empl (Int''l)'!$A$58</definedName>
    <definedName name="Text104" localSheetId="0">'Non-Employee (Domestic)'!$A$59</definedName>
    <definedName name="Text104" localSheetId="1">'Non-Employee (International)'!$A$59</definedName>
    <definedName name="Text104" localSheetId="3">'Sample Non-Empl (Domestic)'!$A$59</definedName>
    <definedName name="Text104" localSheetId="4">'Sample Non-Empl (Int''l)'!$A$59</definedName>
    <definedName name="Text105" localSheetId="0">'Non-Employee (Domestic)'!$N$61</definedName>
    <definedName name="Text105" localSheetId="1">'Non-Employee (International)'!$N$61</definedName>
    <definedName name="Text105" localSheetId="3">'Sample Non-Empl (Domestic)'!$N$61</definedName>
    <definedName name="Text105" localSheetId="4">'Sample Non-Empl (Int''l)'!$N$61</definedName>
    <definedName name="Text106" localSheetId="0">'Non-Employee (Domestic)'!#REF!</definedName>
    <definedName name="Text106" localSheetId="1">'Non-Employee (International)'!#REF!</definedName>
    <definedName name="Text106" localSheetId="3">'Sample Non-Empl (Domestic)'!#REF!</definedName>
    <definedName name="Text106" localSheetId="4">'Sample Non-Empl (Int''l)'!#REF!</definedName>
    <definedName name="Text109" localSheetId="0">'Non-Employee (Domestic)'!#REF!</definedName>
    <definedName name="Text109" localSheetId="1">'Non-Employee (International)'!#REF!</definedName>
    <definedName name="Text109" localSheetId="3">'Sample Non-Empl (Domestic)'!#REF!</definedName>
    <definedName name="Text109" localSheetId="4">'Sample Non-Empl (Int''l)'!#REF!</definedName>
    <definedName name="Text11" localSheetId="0">'Non-Employee (Domestic)'!$C$13</definedName>
    <definedName name="Text11" localSheetId="1">'Non-Employee (International)'!$C$13</definedName>
    <definedName name="Text11" localSheetId="3">'Sample Non-Empl (Domestic)'!$C$13</definedName>
    <definedName name="Text11" localSheetId="4">'Sample Non-Empl (Int''l)'!$C$13</definedName>
    <definedName name="Text111" localSheetId="0">'Non-Employee (Domestic)'!#REF!</definedName>
    <definedName name="Text111" localSheetId="1">'Non-Employee (International)'!#REF!</definedName>
    <definedName name="Text111" localSheetId="3">'Sample Non-Empl (Domestic)'!#REF!</definedName>
    <definedName name="Text111" localSheetId="4">'Sample Non-Empl (Int''l)'!#REF!</definedName>
    <definedName name="Text112" localSheetId="0">'Non-Employee (Domestic)'!$C$20</definedName>
    <definedName name="Text112" localSheetId="1">'Non-Employee (International)'!$C$20</definedName>
    <definedName name="Text112" localSheetId="3">'Sample Non-Empl (Domestic)'!$C$20</definedName>
    <definedName name="Text112" localSheetId="4">'Sample Non-Empl (Int''l)'!$C$20</definedName>
    <definedName name="Text113" localSheetId="0">'Non-Employee (Domestic)'!$D$20</definedName>
    <definedName name="Text113" localSheetId="1">'Non-Employee (International)'!$D$20</definedName>
    <definedName name="Text113" localSheetId="3">'Sample Non-Empl (Domestic)'!$D$20</definedName>
    <definedName name="Text113" localSheetId="4">'Sample Non-Empl (Int''l)'!$D$20</definedName>
    <definedName name="Text114" localSheetId="0">'Non-Employee (Domestic)'!$E$20</definedName>
    <definedName name="Text114" localSheetId="1">'Non-Employee (International)'!$E$20</definedName>
    <definedName name="Text114" localSheetId="3">'Sample Non-Empl (Domestic)'!$E$20</definedName>
    <definedName name="Text114" localSheetId="4">'Sample Non-Empl (Int''l)'!$E$20</definedName>
    <definedName name="Text115" localSheetId="0">'Non-Employee (Domestic)'!$G$20</definedName>
    <definedName name="Text115" localSheetId="1">'Non-Employee (International)'!$G$20</definedName>
    <definedName name="Text115" localSheetId="3">'Sample Non-Empl (Domestic)'!$G$20</definedName>
    <definedName name="Text115" localSheetId="4">'Sample Non-Empl (Int''l)'!$G$20</definedName>
    <definedName name="Text116" localSheetId="0">'Non-Employee (Domestic)'!$H$20</definedName>
    <definedName name="Text116" localSheetId="1">'Non-Employee (International)'!$H$20</definedName>
    <definedName name="Text116" localSheetId="3">'Sample Non-Empl (Domestic)'!$H$20</definedName>
    <definedName name="Text116" localSheetId="4">'Sample Non-Empl (Int''l)'!$H$20</definedName>
    <definedName name="Text117" localSheetId="0">'Non-Employee (Domestic)'!$Q$41</definedName>
    <definedName name="Text117" localSheetId="1">'Non-Employee (International)'!$Q$41</definedName>
    <definedName name="Text117" localSheetId="3">'Sample Non-Empl (Domestic)'!$Q$41</definedName>
    <definedName name="Text117" localSheetId="4">'Sample Non-Empl (Int''l)'!$Q$41</definedName>
    <definedName name="Text118" localSheetId="0">'Non-Employee (Domestic)'!#REF!</definedName>
    <definedName name="Text118" localSheetId="1">'Non-Employee (International)'!#REF!</definedName>
    <definedName name="Text118" localSheetId="3">'Sample Non-Empl (Domestic)'!#REF!</definedName>
    <definedName name="Text118" localSheetId="4">'Sample Non-Empl (Int''l)'!#REF!</definedName>
    <definedName name="Text119" localSheetId="0">'Non-Employee (Domestic)'!#REF!</definedName>
    <definedName name="Text119" localSheetId="1">'Non-Employee (International)'!#REF!</definedName>
    <definedName name="Text119" localSheetId="3">'Sample Non-Empl (Domestic)'!#REF!</definedName>
    <definedName name="Text119" localSheetId="4">'Sample Non-Empl (Int''l)'!#REF!</definedName>
    <definedName name="Text12" localSheetId="0">'Non-Employee (Domestic)'!$B$23</definedName>
    <definedName name="Text12" localSheetId="1">'Non-Employee (International)'!$B$23</definedName>
    <definedName name="Text12" localSheetId="3">'Sample Non-Empl (Domestic)'!$B$23</definedName>
    <definedName name="Text12" localSheetId="4">'Sample Non-Empl (Int''l)'!$B$23</definedName>
    <definedName name="Text120" localSheetId="0">'Non-Employee (Domestic)'!#REF!</definedName>
    <definedName name="Text120" localSheetId="1">'Non-Employee (International)'!#REF!</definedName>
    <definedName name="Text120" localSheetId="3">'Sample Non-Empl (Domestic)'!#REF!</definedName>
    <definedName name="Text120" localSheetId="4">'Sample Non-Empl (Int''l)'!#REF!</definedName>
    <definedName name="Text121" localSheetId="0">'Non-Employee (Domestic)'!#REF!</definedName>
    <definedName name="Text121" localSheetId="1">'Non-Employee (International)'!#REF!</definedName>
    <definedName name="Text121" localSheetId="3">'Sample Non-Empl (Domestic)'!#REF!</definedName>
    <definedName name="Text121" localSheetId="4">'Sample Non-Empl (Int''l)'!#REF!</definedName>
    <definedName name="Text122" localSheetId="0">'Non-Employee (Domestic)'!#REF!</definedName>
    <definedName name="Text122" localSheetId="1">'Non-Employee (International)'!#REF!</definedName>
    <definedName name="Text122" localSheetId="3">'Sample Non-Empl (Domestic)'!#REF!</definedName>
    <definedName name="Text122" localSheetId="4">'Sample Non-Empl (Int''l)'!#REF!</definedName>
    <definedName name="Text123" localSheetId="0">'Non-Employee (Domestic)'!#REF!</definedName>
    <definedName name="Text123" localSheetId="1">'Non-Employee (International)'!#REF!</definedName>
    <definedName name="Text123" localSheetId="3">'Sample Non-Empl (Domestic)'!#REF!</definedName>
    <definedName name="Text123" localSheetId="4">'Sample Non-Empl (Int''l)'!#REF!</definedName>
    <definedName name="Text124" localSheetId="0">'Non-Employee (Domestic)'!#REF!</definedName>
    <definedName name="Text124" localSheetId="1">'Non-Employee (International)'!#REF!</definedName>
    <definedName name="Text124" localSheetId="3">'Sample Non-Empl (Domestic)'!#REF!</definedName>
    <definedName name="Text124" localSheetId="4">'Sample Non-Empl (Int''l)'!#REF!</definedName>
    <definedName name="Text125" localSheetId="0">'Non-Employee (Domestic)'!$G$47</definedName>
    <definedName name="Text125" localSheetId="1">'Non-Employee (International)'!$G$47</definedName>
    <definedName name="Text125" localSheetId="3">'Sample Non-Empl (Domestic)'!$G$47</definedName>
    <definedName name="Text125" localSheetId="4">'Sample Non-Empl (Int''l)'!$G$47</definedName>
    <definedName name="Text126" localSheetId="0">'Non-Employee (Domestic)'!$H$47</definedName>
    <definedName name="Text126" localSheetId="1">'Non-Employee (International)'!$H$47</definedName>
    <definedName name="Text126" localSheetId="3">'Sample Non-Empl (Domestic)'!$H$47</definedName>
    <definedName name="Text126" localSheetId="4">'Sample Non-Empl (Int''l)'!$H$47</definedName>
    <definedName name="Text127" localSheetId="0">'Non-Employee (Domestic)'!#REF!</definedName>
    <definedName name="Text127" localSheetId="1">'Non-Employee (International)'!#REF!</definedName>
    <definedName name="Text127" localSheetId="3">'Sample Non-Empl (Domestic)'!#REF!</definedName>
    <definedName name="Text127" localSheetId="4">'Sample Non-Empl (Int''l)'!#REF!</definedName>
    <definedName name="Text128" localSheetId="0">'Non-Employee (Domestic)'!$A$64</definedName>
    <definedName name="Text128" localSheetId="1">'Non-Employee (International)'!$A$64</definedName>
    <definedName name="Text128" localSheetId="3">'Sample Non-Empl (Domestic)'!$A$64</definedName>
    <definedName name="Text128" localSheetId="4">'Sample Non-Empl (Int''l)'!$A$64</definedName>
    <definedName name="Text13" localSheetId="0">'Non-Employee (Domestic)'!$D$23</definedName>
    <definedName name="Text13" localSheetId="1">'Non-Employee (International)'!$D$23</definedName>
    <definedName name="Text13" localSheetId="3">'Sample Non-Empl (Domestic)'!$D$23</definedName>
    <definedName name="Text13" localSheetId="4">'Sample Non-Empl (Int''l)'!$D$23</definedName>
    <definedName name="Text14" localSheetId="0">'Non-Employee (Domestic)'!$F$24</definedName>
    <definedName name="Text14" localSheetId="1">'Non-Employee (International)'!$F$24</definedName>
    <definedName name="Text14" localSheetId="3">'Sample Non-Empl (Domestic)'!$F$24</definedName>
    <definedName name="Text14" localSheetId="4">'Sample Non-Empl (Int''l)'!$F$24</definedName>
    <definedName name="Text15" localSheetId="0">'Non-Employee (Domestic)'!$E$17</definedName>
    <definedName name="Text15" localSheetId="1">'Non-Employee (International)'!$E$17</definedName>
    <definedName name="Text15" localSheetId="3">'Sample Non-Empl (Domestic)'!$E$17</definedName>
    <definedName name="Text15" localSheetId="4">'Sample Non-Empl (Int''l)'!$E$17</definedName>
    <definedName name="Text16" localSheetId="0">'Non-Employee (Domestic)'!$C$34</definedName>
    <definedName name="Text16" localSheetId="1">'Non-Employee (International)'!$C$34</definedName>
    <definedName name="Text16" localSheetId="3">'Sample Non-Empl (Domestic)'!$C$34</definedName>
    <definedName name="Text16" localSheetId="4">'Sample Non-Empl (Int''l)'!$C$34</definedName>
    <definedName name="Text17" localSheetId="0">'Non-Employee (Domestic)'!$Y$36</definedName>
    <definedName name="Text17" localSheetId="1">'Non-Employee (International)'!$Y$36</definedName>
    <definedName name="Text17" localSheetId="3">'Sample Non-Empl (Domestic)'!$Y$36</definedName>
    <definedName name="Text17" localSheetId="4">'Sample Non-Empl (Int''l)'!$Y$36</definedName>
    <definedName name="Text20" localSheetId="0">'Non-Employee (Domestic)'!$E$36</definedName>
    <definedName name="Text20" localSheetId="1">'Non-Employee (International)'!$E$36</definedName>
    <definedName name="Text20" localSheetId="3">'Sample Non-Empl (Domestic)'!$E$36</definedName>
    <definedName name="Text20" localSheetId="4">'Sample Non-Empl (Int''l)'!$E$36</definedName>
    <definedName name="Text21" localSheetId="0">'Non-Employee (Domestic)'!$G$36</definedName>
    <definedName name="Text21" localSheetId="1">'Non-Employee (International)'!$G$36</definedName>
    <definedName name="Text21" localSheetId="3">'Sample Non-Empl (Domestic)'!$G$36</definedName>
    <definedName name="Text21" localSheetId="4">'Sample Non-Empl (Int''l)'!$G$36</definedName>
    <definedName name="Text22" localSheetId="0">'Non-Employee (Domestic)'!$K$36</definedName>
    <definedName name="Text22" localSheetId="1">'Non-Employee (International)'!$K$36</definedName>
    <definedName name="Text22" localSheetId="3">'Sample Non-Empl (Domestic)'!$K$36</definedName>
    <definedName name="Text22" localSheetId="4">'Sample Non-Empl (Int''l)'!$K$36</definedName>
    <definedName name="Text26" localSheetId="0">'Non-Employee (Domestic)'!$E$38</definedName>
    <definedName name="Text26" localSheetId="1">'Non-Employee (International)'!$E$38</definedName>
    <definedName name="Text26" localSheetId="3">'Sample Non-Empl (Domestic)'!$E$38</definedName>
    <definedName name="Text26" localSheetId="4">'Sample Non-Empl (Int''l)'!$E$38</definedName>
    <definedName name="Text27" localSheetId="0">'Non-Employee (Domestic)'!$G$38</definedName>
    <definedName name="Text27" localSheetId="1">'Non-Employee (International)'!$G$38</definedName>
    <definedName name="Text27" localSheetId="3">'Sample Non-Empl (Domestic)'!$G$38</definedName>
    <definedName name="Text27" localSheetId="4">'Sample Non-Empl (Int''l)'!$G$38</definedName>
    <definedName name="Text28" localSheetId="0">'Non-Employee (Domestic)'!$K$38</definedName>
    <definedName name="Text28" localSheetId="1">'Non-Employee (International)'!$K$38</definedName>
    <definedName name="Text28" localSheetId="3">'Sample Non-Empl (Domestic)'!$K$38</definedName>
    <definedName name="Text28" localSheetId="4">'Sample Non-Empl (Int''l)'!$K$38</definedName>
    <definedName name="Text32" localSheetId="0">'Non-Employee (Domestic)'!$E$39</definedName>
    <definedName name="Text32" localSheetId="1">'Non-Employee (International)'!$E$39</definedName>
    <definedName name="Text32" localSheetId="3">'Sample Non-Empl (Domestic)'!$E$39</definedName>
    <definedName name="Text32" localSheetId="4">'Sample Non-Empl (Int''l)'!$E$39</definedName>
    <definedName name="Text33" localSheetId="0">'Non-Employee (Domestic)'!$G$39</definedName>
    <definedName name="Text33" localSheetId="1">'Non-Employee (International)'!$G$39</definedName>
    <definedName name="Text33" localSheetId="3">'Sample Non-Empl (Domestic)'!$G$39</definedName>
    <definedName name="Text33" localSheetId="4">'Sample Non-Empl (Int''l)'!$G$39</definedName>
    <definedName name="Text34" localSheetId="0">'Non-Employee (Domestic)'!$K$39</definedName>
    <definedName name="Text34" localSheetId="1">'Non-Employee (International)'!$K$39</definedName>
    <definedName name="Text34" localSheetId="3">'Sample Non-Empl (Domestic)'!$K$39</definedName>
    <definedName name="Text34" localSheetId="4">'Sample Non-Empl (Int''l)'!$K$39</definedName>
    <definedName name="Text38" localSheetId="0">'Non-Employee (Domestic)'!$E$40</definedName>
    <definedName name="Text38" localSheetId="1">'Non-Employee (International)'!$E$40</definedName>
    <definedName name="Text38" localSheetId="3">'Sample Non-Empl (Domestic)'!$E$40</definedName>
    <definedName name="Text38" localSheetId="4">'Sample Non-Empl (Int''l)'!$E$40</definedName>
    <definedName name="Text39" localSheetId="0">'Non-Employee (Domestic)'!$G$40</definedName>
    <definedName name="Text39" localSheetId="1">'Non-Employee (International)'!$G$40</definedName>
    <definedName name="Text39" localSheetId="3">'Sample Non-Empl (Domestic)'!$G$40</definedName>
    <definedName name="Text39" localSheetId="4">'Sample Non-Empl (Int''l)'!$G$40</definedName>
    <definedName name="Text4" localSheetId="0">'Non-Employee (Domestic)'!$D$7</definedName>
    <definedName name="Text4" localSheetId="1">'Non-Employee (International)'!$D$7</definedName>
    <definedName name="Text4" localSheetId="3">'Sample Non-Empl (Domestic)'!$D$7</definedName>
    <definedName name="Text4" localSheetId="4">'Sample Non-Empl (Int''l)'!$D$7</definedName>
    <definedName name="Text40" localSheetId="0">'Non-Employee (Domestic)'!$K$40</definedName>
    <definedName name="Text40" localSheetId="1">'Non-Employee (International)'!$K$40</definedName>
    <definedName name="Text40" localSheetId="3">'Sample Non-Empl (Domestic)'!$K$40</definedName>
    <definedName name="Text40" localSheetId="4">'Sample Non-Empl (Int''l)'!$K$40</definedName>
    <definedName name="Text42" localSheetId="0">'Non-Employee (Domestic)'!$C$36</definedName>
    <definedName name="Text42" localSheetId="1">'Non-Employee (International)'!$C$36</definedName>
    <definedName name="Text42" localSheetId="3">'Sample Non-Empl (Domestic)'!$C$36</definedName>
    <definedName name="Text42" localSheetId="4">'Sample Non-Empl (Int''l)'!$C$36</definedName>
    <definedName name="Text43" localSheetId="0">'Non-Employee (Domestic)'!$D$36</definedName>
    <definedName name="Text43" localSheetId="1">'Non-Employee (International)'!$D$36</definedName>
    <definedName name="Text43" localSheetId="3">'Sample Non-Empl (Domestic)'!$D$36</definedName>
    <definedName name="Text43" localSheetId="4">'Sample Non-Empl (Int''l)'!$D$36</definedName>
    <definedName name="Text44" localSheetId="0">'Non-Employee (Domestic)'!$E$41</definedName>
    <definedName name="Text44" localSheetId="1">'Non-Employee (International)'!$E$41</definedName>
    <definedName name="Text44" localSheetId="3">'Sample Non-Empl (Domestic)'!$E$41</definedName>
    <definedName name="Text44" localSheetId="4">'Sample Non-Empl (Int''l)'!$E$41</definedName>
    <definedName name="Text45" localSheetId="0">'Non-Employee (Domestic)'!$G$41</definedName>
    <definedName name="Text45" localSheetId="1">'Non-Employee (International)'!$G$41</definedName>
    <definedName name="Text45" localSheetId="3">'Sample Non-Empl (Domestic)'!$G$41</definedName>
    <definedName name="Text45" localSheetId="4">'Sample Non-Empl (Int''l)'!$G$41</definedName>
    <definedName name="Text46" localSheetId="0">'Non-Employee (Domestic)'!$K$41</definedName>
    <definedName name="Text46" localSheetId="1">'Non-Employee (International)'!$K$41</definedName>
    <definedName name="Text46" localSheetId="3">'Sample Non-Empl (Domestic)'!$K$41</definedName>
    <definedName name="Text46" localSheetId="4">'Sample Non-Empl (Int''l)'!$K$41</definedName>
    <definedName name="Text5" localSheetId="0">'Non-Employee (Domestic)'!$C$5</definedName>
    <definedName name="Text5" localSheetId="1">'Non-Employee (International)'!$C$5</definedName>
    <definedName name="Text5" localSheetId="3">'Sample Non-Empl (Domestic)'!$C$5</definedName>
    <definedName name="Text5" localSheetId="4">'Sample Non-Empl (Int''l)'!$C$5</definedName>
    <definedName name="Text50" localSheetId="0">'Non-Employee (Domestic)'!$E$42</definedName>
    <definedName name="Text50" localSheetId="1">'Non-Employee (International)'!$E$42</definedName>
    <definedName name="Text50" localSheetId="3">'Sample Non-Empl (Domestic)'!$E$42</definedName>
    <definedName name="Text50" localSheetId="4">'Sample Non-Empl (Int''l)'!$E$42</definedName>
    <definedName name="Text51" localSheetId="0">'Non-Employee (Domestic)'!$G$42</definedName>
    <definedName name="Text51" localSheetId="1">'Non-Employee (International)'!$G$42</definedName>
    <definedName name="Text51" localSheetId="3">'Sample Non-Empl (Domestic)'!$G$42</definedName>
    <definedName name="Text51" localSheetId="4">'Sample Non-Empl (Int''l)'!$G$42</definedName>
    <definedName name="Text52" localSheetId="0">'Non-Employee (Domestic)'!$K$42</definedName>
    <definedName name="Text52" localSheetId="1">'Non-Employee (International)'!$K$42</definedName>
    <definedName name="Text52" localSheetId="3">'Sample Non-Empl (Domestic)'!$K$42</definedName>
    <definedName name="Text52" localSheetId="4">'Sample Non-Empl (Int''l)'!$K$42</definedName>
    <definedName name="Text56" localSheetId="0">'Non-Employee (Domestic)'!$E$43</definedName>
    <definedName name="Text56" localSheetId="1">'Non-Employee (International)'!$E$43</definedName>
    <definedName name="Text56" localSheetId="3">'Sample Non-Empl (Domestic)'!$E$43</definedName>
    <definedName name="Text56" localSheetId="4">'Sample Non-Empl (Int''l)'!$E$43</definedName>
    <definedName name="Text57" localSheetId="0">'Non-Employee (Domestic)'!$G$43</definedName>
    <definedName name="Text57" localSheetId="1">'Non-Employee (International)'!$G$43</definedName>
    <definedName name="Text57" localSheetId="3">'Sample Non-Empl (Domestic)'!$G$43</definedName>
    <definedName name="Text57" localSheetId="4">'Sample Non-Empl (Int''l)'!$G$43</definedName>
    <definedName name="Text58" localSheetId="0">'Non-Employee (Domestic)'!$K$43</definedName>
    <definedName name="Text58" localSheetId="1">'Non-Employee (International)'!$K$43</definedName>
    <definedName name="Text58" localSheetId="3">'Sample Non-Empl (Domestic)'!$K$43</definedName>
    <definedName name="Text58" localSheetId="4">'Sample Non-Empl (Int''l)'!$K$43</definedName>
    <definedName name="Text6" localSheetId="0">'Non-Employee (Domestic)'!$D$9</definedName>
    <definedName name="Text6" localSheetId="1">'Non-Employee (International)'!$D$9</definedName>
    <definedName name="Text6" localSheetId="3">'Sample Non-Empl (Domestic)'!$D$9</definedName>
    <definedName name="Text6" localSheetId="4">'Sample Non-Empl (Int''l)'!$D$9</definedName>
    <definedName name="Text62" localSheetId="0">'Non-Employee (Domestic)'!$E$44</definedName>
    <definedName name="Text62" localSheetId="1">'Non-Employee (International)'!$E$44</definedName>
    <definedName name="Text62" localSheetId="3">'Sample Non-Empl (Domestic)'!$E$44</definedName>
    <definedName name="Text62" localSheetId="4">'Sample Non-Empl (Int''l)'!$E$44</definedName>
    <definedName name="Text63" localSheetId="0">'Non-Employee (Domestic)'!$G$44</definedName>
    <definedName name="Text63" localSheetId="1">'Non-Employee (International)'!$G$44</definedName>
    <definedName name="Text63" localSheetId="3">'Sample Non-Empl (Domestic)'!$G$44</definedName>
    <definedName name="Text63" localSheetId="4">'Sample Non-Empl (Int''l)'!$G$44</definedName>
    <definedName name="Text64" localSheetId="0">'Non-Employee (Domestic)'!$K$44</definedName>
    <definedName name="Text64" localSheetId="1">'Non-Employee (International)'!$K$44</definedName>
    <definedName name="Text64" localSheetId="3">'Sample Non-Empl (Domestic)'!$K$44</definedName>
    <definedName name="Text64" localSheetId="4">'Sample Non-Empl (Int''l)'!$K$44</definedName>
    <definedName name="Text66" localSheetId="0">'Non-Employee (Domestic)'!$B$41</definedName>
    <definedName name="Text66" localSheetId="1">'Non-Employee (International)'!$B$41</definedName>
    <definedName name="Text66" localSheetId="3">'Sample Non-Empl (Domestic)'!$B$41</definedName>
    <definedName name="Text66" localSheetId="4">'Sample Non-Empl (Int''l)'!$B$41</definedName>
    <definedName name="Text67" localSheetId="0">'Non-Employee (Domestic)'!#REF!</definedName>
    <definedName name="Text67" localSheetId="1">'Non-Employee (International)'!#REF!</definedName>
    <definedName name="Text67" localSheetId="3">'Sample Non-Empl (Domestic)'!#REF!</definedName>
    <definedName name="Text67" localSheetId="4">'Sample Non-Empl (Int''l)'!#REF!</definedName>
    <definedName name="Text68" localSheetId="0">'Non-Employee (Domestic)'!#REF!</definedName>
    <definedName name="Text68" localSheetId="1">'Non-Employee (International)'!#REF!</definedName>
    <definedName name="Text68" localSheetId="3">'Sample Non-Empl (Domestic)'!#REF!</definedName>
    <definedName name="Text68" localSheetId="4">'Sample Non-Empl (Int''l)'!#REF!</definedName>
    <definedName name="Text69" localSheetId="0">'Non-Employee (Domestic)'!$P$34</definedName>
    <definedName name="Text69" localSheetId="1">'Non-Employee (International)'!$P$34</definedName>
    <definedName name="Text69" localSheetId="3">'Sample Non-Empl (Domestic)'!$P$34</definedName>
    <definedName name="Text69" localSheetId="4">'Sample Non-Empl (Int''l)'!$P$34</definedName>
    <definedName name="Text7" localSheetId="0">'Non-Employee (Domestic)'!$C$17</definedName>
    <definedName name="Text7" localSheetId="1">'Non-Employee (International)'!$C$17</definedName>
    <definedName name="Text7" localSheetId="3">'Sample Non-Empl (Domestic)'!$C$17</definedName>
    <definedName name="Text7" localSheetId="4">'Sample Non-Empl (Int''l)'!$C$17</definedName>
    <definedName name="Text70" localSheetId="0">'Non-Employee (Domestic)'!$P$30</definedName>
    <definedName name="Text70" localSheetId="1">'Non-Employee (International)'!$P$30</definedName>
    <definedName name="Text70" localSheetId="3">'Sample Non-Empl (Domestic)'!$P$30</definedName>
    <definedName name="Text70" localSheetId="4">'Sample Non-Empl (Int''l)'!$P$30</definedName>
    <definedName name="Text71" localSheetId="0">'Non-Employee (Domestic)'!$Q$46</definedName>
    <definedName name="Text71" localSheetId="1">'Non-Employee (International)'!$Q$46</definedName>
    <definedName name="Text71" localSheetId="3">'Sample Non-Empl (Domestic)'!$Q$46</definedName>
    <definedName name="Text71" localSheetId="4">'Sample Non-Empl (Int''l)'!$Q$46</definedName>
    <definedName name="Text73" localSheetId="0">'Non-Employee (Domestic)'!#REF!</definedName>
    <definedName name="Text73" localSheetId="1">'Non-Employee (International)'!#REF!</definedName>
    <definedName name="Text73" localSheetId="3">'Sample Non-Empl (Domestic)'!#REF!</definedName>
    <definedName name="Text73" localSheetId="4">'Sample Non-Empl (Int''l)'!#REF!</definedName>
    <definedName name="Text74" localSheetId="0">'Non-Employee (Domestic)'!#REF!</definedName>
    <definedName name="Text74" localSheetId="1">'Non-Employee (International)'!#REF!</definedName>
    <definedName name="Text74" localSheetId="3">'Sample Non-Empl (Domestic)'!#REF!</definedName>
    <definedName name="Text74" localSheetId="4">'Sample Non-Empl (Int''l)'!#REF!</definedName>
    <definedName name="Text75" localSheetId="0">'Non-Employee (Domestic)'!#REF!</definedName>
    <definedName name="Text75" localSheetId="1">'Non-Employee (International)'!#REF!</definedName>
    <definedName name="Text75" localSheetId="3">'Sample Non-Empl (Domestic)'!#REF!</definedName>
    <definedName name="Text75" localSheetId="4">'Sample Non-Empl (Int''l)'!#REF!</definedName>
    <definedName name="Text76" localSheetId="0">'Non-Employee (Domestic)'!#REF!</definedName>
    <definedName name="Text76" localSheetId="1">'Non-Employee (International)'!#REF!</definedName>
    <definedName name="Text76" localSheetId="3">'Sample Non-Empl (Domestic)'!#REF!</definedName>
    <definedName name="Text76" localSheetId="4">'Sample Non-Empl (Int''l)'!#REF!</definedName>
    <definedName name="Text77" localSheetId="0">'Non-Employee (Domestic)'!#REF!</definedName>
    <definedName name="Text77" localSheetId="1">'Non-Employee (International)'!#REF!</definedName>
    <definedName name="Text77" localSheetId="3">'Sample Non-Empl (Domestic)'!#REF!</definedName>
    <definedName name="Text77" localSheetId="4">'Sample Non-Empl (Int''l)'!#REF!</definedName>
    <definedName name="Text78" localSheetId="0">'Non-Employee (Domestic)'!#REF!</definedName>
    <definedName name="Text78" localSheetId="1">'Non-Employee (International)'!#REF!</definedName>
    <definedName name="Text78" localSheetId="3">'Sample Non-Empl (Domestic)'!#REF!</definedName>
    <definedName name="Text78" localSheetId="4">'Sample Non-Empl (Int''l)'!#REF!</definedName>
    <definedName name="Text79" localSheetId="0">'Non-Employee (Domestic)'!#REF!</definedName>
    <definedName name="Text79" localSheetId="1">'Non-Employee (International)'!#REF!</definedName>
    <definedName name="Text79" localSheetId="3">'Sample Non-Empl (Domestic)'!#REF!</definedName>
    <definedName name="Text79" localSheetId="4">'Sample Non-Empl (Int''l)'!#REF!</definedName>
    <definedName name="Text8" localSheetId="0">'Non-Employee (Domestic)'!$R$1</definedName>
    <definedName name="Text8" localSheetId="1">'Non-Employee (International)'!$R$1</definedName>
    <definedName name="Text8" localSheetId="3">'Sample Non-Empl (Domestic)'!$R$1</definedName>
    <definedName name="Text8" localSheetId="4">'Sample Non-Empl (Int''l)'!$R$1</definedName>
    <definedName name="Text80" localSheetId="0">'Non-Employee (Domestic)'!#REF!</definedName>
    <definedName name="Text80" localSheetId="1">'Non-Employee (International)'!#REF!</definedName>
    <definedName name="Text80" localSheetId="3">'Sample Non-Empl (Domestic)'!#REF!</definedName>
    <definedName name="Text80" localSheetId="4">'Sample Non-Empl (Int''l)'!#REF!</definedName>
    <definedName name="Text81" localSheetId="0">'Non-Employee (Domestic)'!#REF!</definedName>
    <definedName name="Text81" localSheetId="1">'Non-Employee (International)'!#REF!</definedName>
    <definedName name="Text81" localSheetId="3">'Sample Non-Empl (Domestic)'!#REF!</definedName>
    <definedName name="Text81" localSheetId="4">'Sample Non-Empl (Int''l)'!#REF!</definedName>
    <definedName name="Text82" localSheetId="0">'Non-Employee (Domestic)'!#REF!</definedName>
    <definedName name="Text82" localSheetId="1">'Non-Employee (International)'!#REF!</definedName>
    <definedName name="Text82" localSheetId="3">'Sample Non-Empl (Domestic)'!#REF!</definedName>
    <definedName name="Text82" localSheetId="4">'Sample Non-Empl (Int''l)'!#REF!</definedName>
    <definedName name="Text83" localSheetId="0">'Non-Employee (Domestic)'!#REF!</definedName>
    <definedName name="Text83" localSheetId="1">'Non-Employee (International)'!#REF!</definedName>
    <definedName name="Text83" localSheetId="3">'Sample Non-Empl (Domestic)'!#REF!</definedName>
    <definedName name="Text83" localSheetId="4">'Sample Non-Empl (Int''l)'!#REF!</definedName>
    <definedName name="Text84" localSheetId="0">'Non-Employee (Domestic)'!#REF!</definedName>
    <definedName name="Text84" localSheetId="1">'Non-Employee (International)'!#REF!</definedName>
    <definedName name="Text84" localSheetId="3">'Sample Non-Empl (Domestic)'!#REF!</definedName>
    <definedName name="Text84" localSheetId="4">'Sample Non-Empl (Int''l)'!#REF!</definedName>
    <definedName name="Text85" localSheetId="0">'Non-Employee (Domestic)'!#REF!</definedName>
    <definedName name="Text85" localSheetId="1">'Non-Employee (International)'!#REF!</definedName>
    <definedName name="Text85" localSheetId="3">'Sample Non-Empl (Domestic)'!#REF!</definedName>
    <definedName name="Text85" localSheetId="4">'Sample Non-Empl (Int''l)'!#REF!</definedName>
    <definedName name="Text86" localSheetId="0">'Non-Employee (Domestic)'!#REF!</definedName>
    <definedName name="Text86" localSheetId="1">'Non-Employee (International)'!#REF!</definedName>
    <definedName name="Text86" localSheetId="3">'Sample Non-Empl (Domestic)'!#REF!</definedName>
    <definedName name="Text86" localSheetId="4">'Sample Non-Empl (Int''l)'!#REF!</definedName>
    <definedName name="Text87" localSheetId="0">'Non-Employee (Domestic)'!$J$48</definedName>
    <definedName name="Text87" localSheetId="1">'Non-Employee (International)'!$J$48</definedName>
    <definedName name="Text87" localSheetId="3">'Sample Non-Empl (Domestic)'!$J$48</definedName>
    <definedName name="Text87" localSheetId="4">'Sample Non-Empl (Int''l)'!$J$48</definedName>
    <definedName name="Text89" localSheetId="0">'Non-Employee (Domestic)'!$Y$48</definedName>
    <definedName name="Text89" localSheetId="1">'Non-Employee (International)'!$Y$48</definedName>
    <definedName name="Text89" localSheetId="3">'Sample Non-Empl (Domestic)'!$Y$48</definedName>
    <definedName name="Text89" localSheetId="4">'Sample Non-Empl (Int''l)'!$Y$48</definedName>
    <definedName name="Text9" localSheetId="0">'Non-Employee (Domestic)'!$C$18</definedName>
    <definedName name="Text9" localSheetId="1">'Non-Employee (International)'!$C$18</definedName>
    <definedName name="Text9" localSheetId="3">'Sample Non-Empl (Domestic)'!$C$18</definedName>
    <definedName name="Text9" localSheetId="4">'Sample Non-Empl (Int''l)'!$C$18</definedName>
    <definedName name="Text91" localSheetId="0">'Non-Employee (Domestic)'!$A$50</definedName>
    <definedName name="Text91" localSheetId="1">'Non-Employee (International)'!$A$50</definedName>
    <definedName name="Text91" localSheetId="3">'Sample Non-Empl (Domestic)'!$A$50</definedName>
    <definedName name="Text91" localSheetId="4">'Sample Non-Empl (Int''l)'!$A$50</definedName>
    <definedName name="Text92" localSheetId="0">'Non-Employee (Domestic)'!$A$52</definedName>
    <definedName name="Text92" localSheetId="1">'Non-Employee (International)'!$A$52</definedName>
    <definedName name="Text92" localSheetId="3">'Sample Non-Empl (Domestic)'!$A$52</definedName>
    <definedName name="Text92" localSheetId="4">'Sample Non-Empl (Int''l)'!$A$52</definedName>
    <definedName name="Text93" localSheetId="0">'Non-Employee (Domestic)'!$A$53</definedName>
    <definedName name="Text93" localSheetId="1">'Non-Employee (International)'!$A$53</definedName>
    <definedName name="Text93" localSheetId="3">'Sample Non-Empl (Domestic)'!$A$53</definedName>
    <definedName name="Text93" localSheetId="4">'Sample Non-Empl (Int''l)'!$A$53</definedName>
    <definedName name="Text94" localSheetId="0">'Non-Employee (Domestic)'!$A$55</definedName>
    <definedName name="Text94" localSheetId="1">'Non-Employee (International)'!$A$55</definedName>
    <definedName name="Text94" localSheetId="3">'Sample Non-Empl (Domestic)'!$A$55</definedName>
    <definedName name="Text94" localSheetId="4">'Sample Non-Empl (Int''l)'!$A$55</definedName>
    <definedName name="Text95" localSheetId="0">'Non-Employee (Domestic)'!$A$54</definedName>
    <definedName name="Text95" localSheetId="1">'Non-Employee (International)'!$A$54</definedName>
    <definedName name="Text95" localSheetId="3">'Sample Non-Empl (Domestic)'!$A$54</definedName>
    <definedName name="Text95" localSheetId="4">'Sample Non-Empl (Int''l)'!$A$54</definedName>
    <definedName name="Text96" localSheetId="0">'Non-Employee (Domestic)'!$A$56</definedName>
    <definedName name="Text96" localSheetId="1">'Non-Employee (International)'!$A$56</definedName>
    <definedName name="Text96" localSheetId="3">'Sample Non-Empl (Domestic)'!$A$56</definedName>
    <definedName name="Text96" localSheetId="4">'Sample Non-Empl (Int''l)'!$A$56</definedName>
    <definedName name="Text97" localSheetId="0">'Non-Employee (Domestic)'!$L$52</definedName>
    <definedName name="Text97" localSheetId="1">'Non-Employee (International)'!$L$52</definedName>
    <definedName name="Text97" localSheetId="3">'Sample Non-Empl (Domestic)'!$L$52</definedName>
    <definedName name="Text97" localSheetId="4">'Sample Non-Empl (Int''l)'!$L$52</definedName>
    <definedName name="Text98" localSheetId="0">'Non-Employee (Domestic)'!$L$53</definedName>
    <definedName name="Text98" localSheetId="1">'Non-Employee (International)'!$L$53</definedName>
    <definedName name="Text98" localSheetId="3">'Sample Non-Empl (Domestic)'!$L$53</definedName>
    <definedName name="Text98" localSheetId="4">'Sample Non-Empl (Int''l)'!$L$53</definedName>
    <definedName name="Text99" localSheetId="0">'Non-Employee (Domestic)'!$L$54</definedName>
    <definedName name="Text99" localSheetId="1">'Non-Employee (International)'!$L$54</definedName>
    <definedName name="Text99" localSheetId="3">'Sample Non-Empl (Domestic)'!$L$54</definedName>
    <definedName name="Text99" localSheetId="4">'Sample Non-Empl (Int''l)'!$L$54</definedName>
  </definedNames>
  <calcPr fullCalcOnLoad="1"/>
</workbook>
</file>

<file path=xl/sharedStrings.xml><?xml version="1.0" encoding="utf-8"?>
<sst xmlns="http://schemas.openxmlformats.org/spreadsheetml/2006/main" count="639" uniqueCount="145">
  <si>
    <t>STATE OF OKLAHOMA TRAVEL VOUCHER</t>
  </si>
  <si>
    <t>DATE</t>
  </si>
  <si>
    <t>ACCOUNT</t>
  </si>
  <si>
    <t>PAYEE</t>
  </si>
  <si>
    <t>CAMPUS ADDRESS</t>
  </si>
  <si>
    <t>OFFICIAL DUTY STATION</t>
  </si>
  <si>
    <t>PREPARED BY</t>
  </si>
  <si>
    <t>PHONE</t>
  </si>
  <si>
    <t>     </t>
  </si>
  <si>
    <t>DESCRIPTION</t>
  </si>
  <si>
    <t>OBJECT CODE</t>
  </si>
  <si>
    <t>AMOUNT</t>
  </si>
  <si>
    <t>ASSIGNMENT</t>
  </si>
  <si>
    <t>WARRANT LOCATOR NO.</t>
  </si>
  <si>
    <t>IS CAR  GOV'T OWNED</t>
  </si>
  <si>
    <t>I hereby assign this claim to</t>
  </si>
  <si>
    <t>Per Diem</t>
  </si>
  <si>
    <t>YES</t>
  </si>
  <si>
    <t xml:space="preserve">NO </t>
  </si>
  <si>
    <t>    </t>
  </si>
  <si>
    <t>and authorize the State Treasurer to issue a warrant in payment to said assignee.</t>
  </si>
  <si>
    <t>Date</t>
  </si>
  <si>
    <t>IS CLAIMANT A STATE EMPLOYEE OR OFFICIAL?</t>
  </si>
  <si>
    <t>NATURE OF OFFICIAL BUSINESS</t>
  </si>
  <si>
    <t xml:space="preserve">TOTAL AMOUNT </t>
  </si>
  <si>
    <t>IS HOTEL DESIGNATED CONFERENCE SITE?</t>
  </si>
  <si>
    <t>x</t>
  </si>
  <si>
    <t>NO</t>
  </si>
  <si>
    <t xml:space="preserve"> </t>
  </si>
  <si>
    <t>Mileage
Claimed</t>
  </si>
  <si>
    <t>Lodging Amount</t>
  </si>
  <si>
    <t>TOTAL PER DIEM LODGING</t>
  </si>
  <si>
    <t>Mo</t>
  </si>
  <si>
    <t>Day</t>
  </si>
  <si>
    <t>Days</t>
  </si>
  <si>
    <t>Rate</t>
  </si>
  <si>
    <t>Amount</t>
  </si>
  <si>
    <t>MODE OF PUBLIC TRANSPORTATION &amp; AMOUNT CLAIMED</t>
  </si>
  <si>
    <t xml:space="preserve">TOTALS </t>
  </si>
  <si>
    <t>TOTAL MILES</t>
  </si>
  <si>
    <t>@</t>
  </si>
  <si>
    <t xml:space="preserve">PER MILE = </t>
  </si>
  <si>
    <t>TOTAL PUBLIC TRANSP.</t>
  </si>
  <si>
    <t>ITEMIZED LOCAL TRANSPORTATION COSTS</t>
  </si>
  <si>
    <t>Limousine:      </t>
  </si>
  <si>
    <t>Local Car Rental:      </t>
  </si>
  <si>
    <t>Other:      </t>
  </si>
  <si>
    <t>TOTAL MISC</t>
  </si>
  <si>
    <t>TOTAL LOCAL TRANSP</t>
  </si>
  <si>
    <t>TOTAL AMOUNT CLAIMED</t>
  </si>
  <si>
    <t>The State Treasurer is hereby authorized to deliver warrant issued in payment of this claim to the Approving Officer in Charge of Agency, Board, Comm. Or Dept. above named, and such officer is authorized to mail said warrant to claimant hereinabove named.</t>
  </si>
  <si>
    <t xml:space="preserve">  This is a supplemental claim.</t>
  </si>
  <si>
    <t>Remainder paid on Requisition #       </t>
  </si>
  <si>
    <t xml:space="preserve">     I,</t>
  </si>
  <si>
    <t xml:space="preserve"> ,</t>
  </si>
  <si>
    <t>I hereby approve this claim for payment and certify it complies with the travel laws of this State.</t>
  </si>
  <si>
    <t>State Travel Reimbursement Act or 74 O.S. 1981,  Section 500.1</t>
  </si>
  <si>
    <t>Claimant</t>
  </si>
  <si>
    <t>Per Diem rate</t>
  </si>
  <si>
    <t>Department Head</t>
  </si>
  <si>
    <t xml:space="preserve">   </t>
  </si>
  <si>
    <t>Division Head</t>
  </si>
  <si>
    <t>+</t>
  </si>
  <si>
    <t>Agency's Approving Officer</t>
  </si>
  <si>
    <t>-</t>
  </si>
  <si>
    <t xml:space="preserve">       Per Diem Total</t>
  </si>
  <si>
    <t>Board of Regents OSU &amp; A&amp;M Colleges</t>
  </si>
  <si>
    <r>
      <t xml:space="preserve">REQUISITION NO.  </t>
    </r>
    <r>
      <rPr>
        <b/>
        <sz val="10"/>
        <rFont val="Arial"/>
        <family val="2"/>
      </rPr>
      <t>T</t>
    </r>
  </si>
  <si>
    <t>Registration</t>
  </si>
  <si>
    <t>MEETING DATES      BEGINNING</t>
  </si>
  <si>
    <t xml:space="preserve">    Registration Fee:</t>
  </si>
  <si>
    <r>
      <t xml:space="preserve">Parking: </t>
    </r>
    <r>
      <rPr>
        <b/>
        <sz val="8"/>
        <rFont val="Arial"/>
        <family val="2"/>
      </rPr>
      <t>     </t>
    </r>
  </si>
  <si>
    <r>
      <t>Turnpike Tolls:</t>
    </r>
    <r>
      <rPr>
        <b/>
        <sz val="8"/>
        <rFont val="Arial"/>
        <family val="2"/>
      </rPr>
      <t>     </t>
    </r>
  </si>
  <si>
    <t xml:space="preserve">    Show point travel status began,         each point visited, and the point travel status ended.</t>
  </si>
  <si>
    <r>
      <t xml:space="preserve">OKLAHOMA STATE UNIVERSITY,  </t>
    </r>
    <r>
      <rPr>
        <sz val="8"/>
        <rFont val="Arial"/>
        <family val="2"/>
      </rPr>
      <t>STILLWATER, OKLAHOMA</t>
    </r>
  </si>
  <si>
    <t>Non-Employee</t>
  </si>
  <si>
    <t>Non-Emp</t>
  </si>
  <si>
    <t>ITEMIZED MISCELLANEOUS COSTS</t>
  </si>
  <si>
    <t>FISCAL YEAR</t>
  </si>
  <si>
    <t>CAMPUS WIDE ID</t>
  </si>
  <si>
    <t>SOCIAL SECURITY NO.</t>
  </si>
  <si>
    <t>AGENCY DIRECT PURCHASE OF AIRFARE</t>
  </si>
  <si>
    <t>AUTHORIZED USE OF OSU PURCHASING CARD FOR AIRFARE</t>
  </si>
  <si>
    <t xml:space="preserve">AGENCY DIRECT PURCHASE OF LODGING BY AUTHORIZED OSU PURCHASING CARD           </t>
  </si>
  <si>
    <t>by signing here do under penalty of perjury, declare that the information contained in this document and any attachments are true and correct to the best of my knowledge and belief. I also certify that no frequent travel miles earned from any official state transportation have been used for personal transportation purposes.</t>
  </si>
  <si>
    <t>COA</t>
  </si>
  <si>
    <t>FUND CODE</t>
  </si>
  <si>
    <t>ACCOUNT CODE</t>
  </si>
  <si>
    <t>705160 - In-State</t>
  </si>
  <si>
    <t>705260 - Out-of-State</t>
  </si>
  <si>
    <t>705360 - Out-Of-Country</t>
  </si>
  <si>
    <t xml:space="preserve">Car Tag No. </t>
  </si>
  <si>
    <t xml:space="preserve"> Total Meals included in </t>
  </si>
  <si>
    <t>No. of days in travel status</t>
  </si>
  <si>
    <t>Lunches</t>
  </si>
  <si>
    <t>Dinners</t>
  </si>
  <si>
    <t>1st &amp; Last Day</t>
  </si>
  <si>
    <t xml:space="preserve">MEALS </t>
  </si>
  <si>
    <t>PROVIDED</t>
  </si>
  <si>
    <t>IN REGISTRATION</t>
  </si>
  <si>
    <t>Deduction</t>
  </si>
  <si>
    <t>75%/day</t>
  </si>
  <si>
    <r>
      <t xml:space="preserve">Internet/Phone   </t>
    </r>
    <r>
      <rPr>
        <b/>
        <sz val="8"/>
        <rFont val="Arial"/>
        <family val="2"/>
      </rPr>
      <t>     </t>
    </r>
  </si>
  <si>
    <t>Lunches Provided</t>
  </si>
  <si>
    <t xml:space="preserve">     Breakfasts Provided</t>
  </si>
  <si>
    <t>Dinners Provided</t>
  </si>
  <si>
    <t>Total deducted from per diem</t>
  </si>
  <si>
    <t>Per Meal</t>
  </si>
  <si>
    <t>Breakfasts/Continental</t>
  </si>
  <si>
    <t xml:space="preserve">                                ENDING</t>
  </si>
  <si>
    <r>
      <t xml:space="preserve">Misc Supplies/Baggage fees/Rental car fuel: </t>
    </r>
    <r>
      <rPr>
        <b/>
        <sz val="8"/>
        <rFont val="Arial"/>
        <family val="2"/>
      </rPr>
      <t>     </t>
    </r>
  </si>
  <si>
    <t>City Bus/Shuttle:      </t>
  </si>
  <si>
    <t>Taxi/Uber/Lyft:      </t>
  </si>
  <si>
    <r>
      <t>M&amp;IE Rate ($) </t>
    </r>
    <r>
      <rPr>
        <b/>
        <sz val="10"/>
        <color indexed="8"/>
        <rFont val="Roboto"/>
        <family val="0"/>
      </rPr>
      <t>1</t>
    </r>
  </si>
  <si>
    <t>Breakfast</t>
  </si>
  <si>
    <t>Lunch</t>
  </si>
  <si>
    <t>Dinner</t>
  </si>
  <si>
    <t>Incidentals</t>
  </si>
  <si>
    <t>Enter days, rate and lodging in the first line.   This form is to be used for trips covering one destination and one per diem rate.</t>
  </si>
  <si>
    <t>In the Account Code area, insert</t>
  </si>
  <si>
    <t>one of the following codes:</t>
  </si>
  <si>
    <t>OMES - AUDITED BY</t>
  </si>
  <si>
    <t>John Doe</t>
  </si>
  <si>
    <t>none</t>
  </si>
  <si>
    <t>123 Main St</t>
  </si>
  <si>
    <t>Stillwater, OK  74074-4127</t>
  </si>
  <si>
    <t>Start-up account</t>
  </si>
  <si>
    <t>Charles McCoy</t>
  </si>
  <si>
    <t>X5869</t>
  </si>
  <si>
    <t>ABC123</t>
  </si>
  <si>
    <t>Job Candidate</t>
  </si>
  <si>
    <t>Philadelphia, PA - Stillwater</t>
  </si>
  <si>
    <t>Return</t>
  </si>
  <si>
    <t>1/11/23</t>
  </si>
  <si>
    <t>1/12/23</t>
  </si>
  <si>
    <t>Lodging pd by CVI from Atherton Hotel</t>
  </si>
  <si>
    <t>Airfare direct billed on Concur</t>
  </si>
  <si>
    <t>Study Abroad</t>
  </si>
  <si>
    <t>x5869</t>
  </si>
  <si>
    <t>Chaperone Study Abroad course</t>
  </si>
  <si>
    <t>Stillwater - Paris, France</t>
  </si>
  <si>
    <t>12/12/23</t>
  </si>
  <si>
    <t>12/18/23</t>
  </si>
  <si>
    <t>Lodging paid on Pcard</t>
  </si>
  <si>
    <t xml:space="preserve">by signing here do under penalty of perjury, declare that the information contained in this document and any attachments are true and correct to the best of my knowledge and belief.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</si>
</sst>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
    <numFmt numFmtId="168" formatCode="###\-###\-####"/>
    <numFmt numFmtId="169" formatCode="00####"/>
    <numFmt numFmtId="170" formatCode="00#####"/>
    <numFmt numFmtId="171" formatCode="\'00#####"/>
    <numFmt numFmtId="172" formatCode="000#####"/>
    <numFmt numFmtId="173" formatCode="0#"/>
    <numFmt numFmtId="174" formatCode="0.000"/>
    <numFmt numFmtId="175" formatCode="0.0"/>
    <numFmt numFmtId="176" formatCode="000\-00\-000"/>
    <numFmt numFmtId="177" formatCode="[$-409]dddd\,\ mmmm\ d\,\ yyyy"/>
    <numFmt numFmtId="178" formatCode="[$-409]h:mm:ss\ AM/PM"/>
  </numFmts>
  <fonts count="60">
    <font>
      <sz val="10"/>
      <name val="Arial"/>
      <family val="0"/>
    </font>
    <font>
      <b/>
      <sz val="10"/>
      <name val="Arial"/>
      <family val="2"/>
    </font>
    <font>
      <b/>
      <sz val="8"/>
      <name val="Arial"/>
      <family val="2"/>
    </font>
    <font>
      <sz val="12"/>
      <name val="Arial"/>
      <family val="2"/>
    </font>
    <font>
      <sz val="8"/>
      <name val="Arial"/>
      <family val="2"/>
    </font>
    <font>
      <b/>
      <sz val="9"/>
      <name val="Arial"/>
      <family val="2"/>
    </font>
    <font>
      <sz val="7"/>
      <name val="Arial"/>
      <family val="2"/>
    </font>
    <font>
      <sz val="9"/>
      <name val="Arial"/>
      <family val="2"/>
    </font>
    <font>
      <sz val="10"/>
      <name val="Times New Roman"/>
      <family val="1"/>
    </font>
    <font>
      <sz val="8"/>
      <name val="Times New Roman"/>
      <family val="1"/>
    </font>
    <font>
      <sz val="11"/>
      <name val="Arial"/>
      <family val="2"/>
    </font>
    <font>
      <sz val="11"/>
      <name val="Times New Roman"/>
      <family val="1"/>
    </font>
    <font>
      <sz val="5"/>
      <name val="Arial"/>
      <family val="2"/>
    </font>
    <font>
      <sz val="6.5"/>
      <name val="Arial"/>
      <family val="2"/>
    </font>
    <font>
      <sz val="12"/>
      <name val="Times New Roman"/>
      <family val="1"/>
    </font>
    <font>
      <sz val="7"/>
      <name val="Times New Roman"/>
      <family val="1"/>
    </font>
    <font>
      <sz val="8"/>
      <name val="Tahoma"/>
      <family val="2"/>
    </font>
    <font>
      <b/>
      <sz val="12"/>
      <name val="Arial"/>
      <family val="2"/>
    </font>
    <font>
      <sz val="9"/>
      <name val="Times New Roman"/>
      <family val="1"/>
    </font>
    <font>
      <b/>
      <sz val="10"/>
      <color indexed="8"/>
      <name val="Roboto"/>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Roboto"/>
      <family val="0"/>
    </font>
    <font>
      <sz val="10"/>
      <color indexed="8"/>
      <name val="Roboto"/>
      <family val="0"/>
    </font>
    <font>
      <sz val="11"/>
      <color indexed="8"/>
      <name val="Robo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Roboto"/>
      <family val="0"/>
    </font>
    <font>
      <sz val="10"/>
      <color theme="1"/>
      <name val="Roboto"/>
      <family val="0"/>
    </font>
    <font>
      <sz val="11"/>
      <color theme="1"/>
      <name val="Roboto"/>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0" tint="-0.24997000396251678"/>
        <bgColor indexed="64"/>
      </patternFill>
    </fill>
    <fill>
      <patternFill patternType="solid">
        <fgColor rgb="FFEFEADF"/>
        <bgColor indexed="64"/>
      </patternFill>
    </fill>
    <fill>
      <patternFill patternType="solid">
        <fgColor rgb="FFFFFFFF"/>
        <bgColor indexed="64"/>
      </patternFill>
    </fill>
    <fill>
      <patternFill patternType="solid">
        <fgColor rgb="FFE0E6EB"/>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style="thin"/>
      <bottom style="thin"/>
    </border>
    <border>
      <left style="double"/>
      <right>
        <color indexed="63"/>
      </right>
      <top>
        <color indexed="63"/>
      </top>
      <bottom style="thin"/>
    </border>
    <border>
      <left>
        <color indexed="63"/>
      </left>
      <right>
        <color indexed="63"/>
      </right>
      <top style="medium"/>
      <bottom>
        <color indexed="63"/>
      </bottom>
    </border>
    <border>
      <left>
        <color indexed="63"/>
      </left>
      <right style="thin"/>
      <top>
        <color indexed="63"/>
      </top>
      <bottom style="double"/>
    </border>
    <border>
      <left style="thin"/>
      <right style="thin"/>
      <top style="double"/>
      <bottom>
        <color indexed="63"/>
      </bottom>
    </border>
    <border>
      <left style="thin"/>
      <right style="thin"/>
      <top style="double"/>
      <bottom style="thin"/>
    </border>
    <border>
      <left style="thin"/>
      <right style="thin"/>
      <top style="thin"/>
      <bottom style="thin"/>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color rgb="FFE0E6EB"/>
      </left>
      <right/>
      <top style="medium">
        <color rgb="FFE0E6EB"/>
      </top>
      <bottom style="medium">
        <color rgb="FFE0E6EB"/>
      </bottom>
    </border>
    <border>
      <left/>
      <right/>
      <top style="medium">
        <color rgb="FFE0E6EB"/>
      </top>
      <bottom style="medium">
        <color rgb="FFE0E6EB"/>
      </bottom>
    </border>
    <border>
      <left/>
      <right style="medium">
        <color rgb="FFE0E6EB"/>
      </right>
      <top style="medium">
        <color rgb="FFE0E6EB"/>
      </top>
      <bottom style="medium">
        <color rgb="FFE0E6EB"/>
      </bottom>
    </border>
    <border>
      <left style="medium">
        <color rgb="FFE0E6EB"/>
      </left>
      <right/>
      <top style="medium">
        <color rgb="FFE0E6EB"/>
      </top>
      <bottom/>
    </border>
    <border>
      <left/>
      <right/>
      <top style="medium">
        <color rgb="FFE0E6EB"/>
      </top>
      <bottom/>
    </border>
    <border>
      <left/>
      <right style="medium">
        <color rgb="FFE0E6EB"/>
      </right>
      <top style="medium">
        <color rgb="FFE0E6EB"/>
      </top>
      <bottom/>
    </border>
    <border>
      <left style="medium">
        <color rgb="FFE0E6EB"/>
      </left>
      <right/>
      <top/>
      <bottom/>
    </border>
    <border>
      <left/>
      <right style="medium">
        <color rgb="FFE0E6EB"/>
      </right>
      <top/>
      <bottom/>
    </border>
    <border>
      <left style="medium">
        <color rgb="FFE0E6EB"/>
      </left>
      <right/>
      <top/>
      <bottom style="medium">
        <color rgb="FFE0E6EB"/>
      </bottom>
    </border>
    <border>
      <left/>
      <right/>
      <top/>
      <bottom style="medium">
        <color rgb="FFE0E6EB"/>
      </bottom>
    </border>
    <border>
      <left/>
      <right style="medium">
        <color rgb="FFE0E6EB"/>
      </right>
      <top/>
      <bottom style="medium">
        <color rgb="FFE0E6EB"/>
      </bottom>
    </border>
    <border>
      <left style="thin"/>
      <right>
        <color indexed="63"/>
      </right>
      <top style="double"/>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style="double"/>
    </border>
    <border>
      <left>
        <color indexed="63"/>
      </left>
      <right style="thin"/>
      <top style="double"/>
      <bottom style="thin"/>
    </border>
    <border>
      <left style="thin"/>
      <right>
        <color indexed="63"/>
      </right>
      <top>
        <color indexed="63"/>
      </top>
      <bottom style="double"/>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9">
    <xf numFmtId="0" fontId="0" fillId="0" borderId="0" xfId="0" applyAlignment="1">
      <alignment/>
    </xf>
    <xf numFmtId="0" fontId="1" fillId="33"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14" fontId="0" fillId="33" borderId="0" xfId="0" applyNumberFormat="1" applyFill="1" applyBorder="1" applyAlignment="1" applyProtection="1">
      <alignment/>
      <protection/>
    </xf>
    <xf numFmtId="0" fontId="2" fillId="33" borderId="0" xfId="0" applyFont="1" applyFill="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167" fontId="0" fillId="33" borderId="0" xfId="0" applyNumberFormat="1" applyFill="1" applyBorder="1" applyAlignment="1" applyProtection="1">
      <alignment horizontal="left"/>
      <protection/>
    </xf>
    <xf numFmtId="44" fontId="0" fillId="33" borderId="0" xfId="0" applyNumberFormat="1" applyFill="1" applyBorder="1" applyAlignment="1" applyProtection="1">
      <alignment/>
      <protection/>
    </xf>
    <xf numFmtId="168" fontId="0" fillId="33" borderId="0" xfId="0" applyNumberFormat="1" applyFill="1" applyBorder="1" applyAlignment="1" applyProtection="1">
      <alignment horizontal="left" indent="1"/>
      <protection/>
    </xf>
    <xf numFmtId="0" fontId="5" fillId="33" borderId="0" xfId="0" applyFont="1"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6" fillId="33" borderId="12"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0" fillId="0" borderId="14" xfId="0" applyBorder="1" applyAlignment="1" applyProtection="1">
      <alignment/>
      <protection/>
    </xf>
    <xf numFmtId="0" fontId="6" fillId="33" borderId="0" xfId="0" applyFont="1" applyFill="1" applyBorder="1" applyAlignment="1" applyProtection="1">
      <alignment vertical="top" wrapText="1"/>
      <protection/>
    </xf>
    <xf numFmtId="43" fontId="0" fillId="0" borderId="15" xfId="0" applyNumberFormat="1" applyBorder="1" applyAlignment="1" applyProtection="1">
      <alignment/>
      <protection/>
    </xf>
    <xf numFmtId="43" fontId="0" fillId="0" borderId="14" xfId="0" applyNumberFormat="1" applyBorder="1" applyAlignment="1" applyProtection="1">
      <alignment/>
      <protection/>
    </xf>
    <xf numFmtId="43" fontId="0" fillId="33" borderId="0" xfId="0" applyNumberFormat="1" applyFill="1" applyBorder="1" applyAlignment="1" applyProtection="1">
      <alignment/>
      <protection/>
    </xf>
    <xf numFmtId="43" fontId="6" fillId="0" borderId="14" xfId="0" applyNumberFormat="1" applyFont="1" applyBorder="1" applyAlignment="1" applyProtection="1">
      <alignment horizontal="left" wrapText="1"/>
      <protection/>
    </xf>
    <xf numFmtId="43" fontId="6" fillId="33" borderId="0" xfId="0" applyNumberFormat="1" applyFont="1" applyFill="1" applyBorder="1" applyAlignment="1" applyProtection="1">
      <alignment horizontal="left" wrapText="1"/>
      <protection/>
    </xf>
    <xf numFmtId="43" fontId="6" fillId="0" borderId="15" xfId="0" applyNumberFormat="1" applyFont="1" applyBorder="1" applyAlignment="1" applyProtection="1">
      <alignment horizontal="left"/>
      <protection/>
    </xf>
    <xf numFmtId="43" fontId="6" fillId="0" borderId="0" xfId="0" applyNumberFormat="1" applyFont="1" applyBorder="1" applyAlignment="1" applyProtection="1">
      <alignment horizontal="lef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2" fillId="33" borderId="14" xfId="0" applyFont="1" applyFill="1" applyBorder="1" applyAlignment="1" applyProtection="1">
      <alignment/>
      <protection/>
    </xf>
    <xf numFmtId="0" fontId="6" fillId="0" borderId="0" xfId="0" applyFont="1" applyBorder="1" applyAlignment="1" applyProtection="1">
      <alignment/>
      <protection/>
    </xf>
    <xf numFmtId="0" fontId="7" fillId="33" borderId="18" xfId="0" applyFont="1" applyFill="1" applyBorder="1" applyAlignment="1" applyProtection="1">
      <alignment horizontal="center"/>
      <protection/>
    </xf>
    <xf numFmtId="0" fontId="7" fillId="33" borderId="12" xfId="0" applyFont="1" applyFill="1" applyBorder="1" applyAlignment="1" applyProtection="1">
      <alignment horizontal="center"/>
      <protection/>
    </xf>
    <xf numFmtId="43" fontId="0" fillId="0" borderId="0" xfId="0" applyNumberFormat="1" applyBorder="1" applyAlignment="1" applyProtection="1">
      <alignment/>
      <protection/>
    </xf>
    <xf numFmtId="0" fontId="0" fillId="0" borderId="0" xfId="0" applyBorder="1" applyAlignment="1" applyProtection="1">
      <alignment/>
      <protection/>
    </xf>
    <xf numFmtId="0" fontId="7" fillId="33" borderId="15"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43" fontId="0" fillId="0" borderId="19" xfId="0" applyNumberFormat="1" applyBorder="1" applyAlignment="1" applyProtection="1">
      <alignment/>
      <protection/>
    </xf>
    <xf numFmtId="43" fontId="0" fillId="0" borderId="16" xfId="0" applyNumberFormat="1" applyBorder="1" applyAlignment="1" applyProtection="1">
      <alignment/>
      <protection/>
    </xf>
    <xf numFmtId="0" fontId="6" fillId="0" borderId="16"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33" borderId="16" xfId="0" applyFill="1" applyBorder="1" applyAlignment="1" applyProtection="1">
      <alignment/>
      <protection/>
    </xf>
    <xf numFmtId="0" fontId="6" fillId="0" borderId="0" xfId="0" applyFont="1" applyBorder="1" applyAlignment="1" applyProtection="1">
      <alignment horizontal="center" vertical="top" wrapText="1"/>
      <protection/>
    </xf>
    <xf numFmtId="0" fontId="0" fillId="0" borderId="0" xfId="0" applyBorder="1" applyAlignment="1" applyProtection="1">
      <alignment vertical="top" wrapText="1"/>
      <protection/>
    </xf>
    <xf numFmtId="0" fontId="4" fillId="33" borderId="19" xfId="0" applyFont="1" applyFill="1" applyBorder="1" applyAlignment="1" applyProtection="1">
      <alignment vertical="top" wrapText="1"/>
      <protection/>
    </xf>
    <xf numFmtId="0" fontId="4" fillId="33" borderId="20" xfId="0" applyFont="1" applyFill="1" applyBorder="1" applyAlignment="1" applyProtection="1">
      <alignment horizontal="center" vertical="top" wrapText="1"/>
      <protection/>
    </xf>
    <xf numFmtId="0" fontId="12" fillId="0" borderId="0" xfId="0" applyFont="1" applyBorder="1" applyAlignment="1" applyProtection="1">
      <alignment wrapText="1"/>
      <protection/>
    </xf>
    <xf numFmtId="0" fontId="4" fillId="0" borderId="0" xfId="0" applyFont="1" applyBorder="1" applyAlignment="1" applyProtection="1">
      <alignment wrapText="1"/>
      <protection/>
    </xf>
    <xf numFmtId="0" fontId="13" fillId="33" borderId="21" xfId="0" applyFont="1" applyFill="1" applyBorder="1" applyAlignment="1" applyProtection="1">
      <alignment wrapText="1"/>
      <protection/>
    </xf>
    <xf numFmtId="0" fontId="13" fillId="33" borderId="22" xfId="0" applyFont="1" applyFill="1" applyBorder="1" applyAlignment="1" applyProtection="1">
      <alignment wrapText="1"/>
      <protection/>
    </xf>
    <xf numFmtId="0" fontId="0" fillId="0" borderId="0" xfId="0" applyFont="1" applyBorder="1" applyAlignment="1" applyProtection="1">
      <alignment horizontal="center" vertical="top" wrapText="1"/>
      <protection/>
    </xf>
    <xf numFmtId="0" fontId="0" fillId="0" borderId="23" xfId="0" applyBorder="1" applyAlignment="1" applyProtection="1">
      <alignment/>
      <protection/>
    </xf>
    <xf numFmtId="0" fontId="4" fillId="33" borderId="23" xfId="0" applyFont="1" applyFill="1" applyBorder="1" applyAlignment="1" applyProtection="1">
      <alignment horizontal="center" vertical="top" wrapText="1"/>
      <protection/>
    </xf>
    <xf numFmtId="0" fontId="9" fillId="0" borderId="0" xfId="0" applyFont="1" applyAlignment="1" applyProtection="1">
      <alignment/>
      <protection/>
    </xf>
    <xf numFmtId="0" fontId="0" fillId="33" borderId="24" xfId="0" applyFill="1" applyBorder="1" applyAlignment="1" applyProtection="1">
      <alignment/>
      <protection/>
    </xf>
    <xf numFmtId="0" fontId="0" fillId="33" borderId="12" xfId="0" applyFill="1" applyBorder="1" applyAlignment="1" applyProtection="1">
      <alignment/>
      <protection/>
    </xf>
    <xf numFmtId="0" fontId="0" fillId="33" borderId="25" xfId="0" applyFill="1" applyBorder="1" applyAlignment="1" applyProtection="1">
      <alignment/>
      <protection/>
    </xf>
    <xf numFmtId="0" fontId="0" fillId="33" borderId="13" xfId="0" applyFill="1" applyBorder="1" applyAlignment="1" applyProtection="1">
      <alignment/>
      <protection/>
    </xf>
    <xf numFmtId="0" fontId="4" fillId="33" borderId="19" xfId="0" applyFont="1" applyFill="1" applyBorder="1" applyAlignment="1" applyProtection="1">
      <alignment horizontal="left" vertical="top" wrapText="1" indent="2"/>
      <protection/>
    </xf>
    <xf numFmtId="0" fontId="4" fillId="33" borderId="16" xfId="0" applyFont="1" applyFill="1" applyBorder="1" applyAlignment="1" applyProtection="1">
      <alignment horizontal="left" vertical="top" wrapText="1" indent="2"/>
      <protection/>
    </xf>
    <xf numFmtId="0" fontId="4" fillId="33" borderId="18" xfId="0" applyFont="1" applyFill="1" applyBorder="1" applyAlignment="1" applyProtection="1">
      <alignment horizontal="left" vertical="top" wrapText="1" indent="2"/>
      <protection/>
    </xf>
    <xf numFmtId="0" fontId="4" fillId="33" borderId="12" xfId="0" applyFont="1" applyFill="1" applyBorder="1" applyAlignment="1" applyProtection="1">
      <alignment horizontal="left" vertical="top" wrapText="1" indent="2"/>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15" fillId="33" borderId="0"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6" fillId="33" borderId="0" xfId="0" applyFont="1" applyFill="1" applyAlignment="1" applyProtection="1">
      <alignment vertical="top" wrapText="1"/>
      <protection/>
    </xf>
    <xf numFmtId="0" fontId="3" fillId="33" borderId="26" xfId="0" applyFont="1" applyFill="1" applyBorder="1" applyAlignment="1" applyProtection="1">
      <alignment/>
      <protection/>
    </xf>
    <xf numFmtId="0" fontId="4" fillId="33" borderId="0" xfId="0" applyFont="1" applyFill="1" applyBorder="1" applyAlignment="1" applyProtection="1">
      <alignment/>
      <protection/>
    </xf>
    <xf numFmtId="0" fontId="6" fillId="0" borderId="0" xfId="0" applyFont="1" applyBorder="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left"/>
      <protection/>
    </xf>
    <xf numFmtId="0" fontId="0" fillId="33" borderId="17" xfId="0" applyFill="1" applyBorder="1" applyAlignment="1" applyProtection="1">
      <alignment/>
      <protection/>
    </xf>
    <xf numFmtId="174" fontId="10" fillId="33" borderId="23" xfId="0" applyNumberFormat="1" applyFont="1" applyFill="1" applyBorder="1" applyAlignment="1" applyProtection="1">
      <alignment horizontal="center" vertical="center" wrapText="1"/>
      <protection locked="0"/>
    </xf>
    <xf numFmtId="43" fontId="0" fillId="33" borderId="12" xfId="0" applyNumberFormat="1" applyFill="1" applyBorder="1" applyAlignment="1" applyProtection="1">
      <alignment/>
      <protection/>
    </xf>
    <xf numFmtId="43" fontId="0" fillId="33" borderId="13" xfId="0" applyNumberFormat="1" applyFill="1" applyBorder="1" applyAlignment="1" applyProtection="1">
      <alignment/>
      <protection/>
    </xf>
    <xf numFmtId="43" fontId="0" fillId="33" borderId="14" xfId="0" applyNumberFormat="1" applyFill="1" applyBorder="1" applyAlignment="1" applyProtection="1">
      <alignment/>
      <protection/>
    </xf>
    <xf numFmtId="44" fontId="0" fillId="33" borderId="12" xfId="0" applyNumberFormat="1" applyFont="1" applyFill="1" applyBorder="1" applyAlignment="1" applyProtection="1">
      <alignment horizontal="center" wrapText="1"/>
      <protection/>
    </xf>
    <xf numFmtId="44" fontId="0" fillId="33" borderId="0" xfId="0" applyNumberFormat="1" applyFont="1" applyFill="1" applyBorder="1" applyAlignment="1" applyProtection="1">
      <alignment horizontal="center" wrapText="1"/>
      <protection/>
    </xf>
    <xf numFmtId="0" fontId="7" fillId="33" borderId="27" xfId="0" applyFont="1" applyFill="1" applyBorder="1" applyAlignment="1" applyProtection="1">
      <alignment horizontal="center" vertical="top" wrapText="1"/>
      <protection/>
    </xf>
    <xf numFmtId="43" fontId="0" fillId="34" borderId="0" xfId="0" applyNumberFormat="1" applyFill="1" applyBorder="1" applyAlignment="1" applyProtection="1">
      <alignment/>
      <protection/>
    </xf>
    <xf numFmtId="0" fontId="0" fillId="34" borderId="16" xfId="0" applyFill="1" applyBorder="1" applyAlignment="1" applyProtection="1">
      <alignment/>
      <protection/>
    </xf>
    <xf numFmtId="2" fontId="7" fillId="34" borderId="28" xfId="0" applyNumberFormat="1" applyFont="1" applyFill="1" applyBorder="1" applyAlignment="1" applyProtection="1">
      <alignment vertical="top" wrapText="1"/>
      <protection/>
    </xf>
    <xf numFmtId="0" fontId="0" fillId="34" borderId="0" xfId="0" applyFont="1" applyFill="1" applyBorder="1" applyAlignment="1" applyProtection="1">
      <alignment/>
      <protection/>
    </xf>
    <xf numFmtId="0" fontId="0" fillId="34" borderId="0" xfId="0" applyFill="1" applyAlignment="1" applyProtection="1">
      <alignment/>
      <protection/>
    </xf>
    <xf numFmtId="0" fontId="4" fillId="34" borderId="0" xfId="0" applyFont="1" applyFill="1" applyBorder="1" applyAlignment="1" applyProtection="1">
      <alignment vertical="top" wrapText="1"/>
      <protection/>
    </xf>
    <xf numFmtId="0" fontId="0" fillId="34" borderId="14" xfId="0" applyFill="1" applyBorder="1" applyAlignment="1" applyProtection="1">
      <alignment/>
      <protection locked="0"/>
    </xf>
    <xf numFmtId="0" fontId="1" fillId="34" borderId="14" xfId="0" applyFont="1" applyFill="1" applyBorder="1" applyAlignment="1" applyProtection="1">
      <alignment horizontal="center" wrapText="1"/>
      <protection locked="0"/>
    </xf>
    <xf numFmtId="0" fontId="0" fillId="34" borderId="17" xfId="0" applyFill="1" applyBorder="1" applyAlignment="1" applyProtection="1">
      <alignment/>
      <protection/>
    </xf>
    <xf numFmtId="0" fontId="4" fillId="34" borderId="0" xfId="0" applyFont="1" applyFill="1" applyBorder="1" applyAlignment="1" applyProtection="1">
      <alignment horizontal="left" vertical="top" wrapText="1"/>
      <protection/>
    </xf>
    <xf numFmtId="0" fontId="0" fillId="34" borderId="0" xfId="0" applyFill="1" applyBorder="1" applyAlignment="1" applyProtection="1">
      <alignment/>
      <protection locked="0"/>
    </xf>
    <xf numFmtId="0" fontId="4" fillId="34" borderId="0" xfId="0" applyFont="1" applyFill="1" applyAlignment="1" applyProtection="1">
      <alignment horizontal="left" vertical="top" wrapText="1" indent="1"/>
      <protection/>
    </xf>
    <xf numFmtId="0" fontId="1" fillId="34" borderId="0" xfId="0" applyFont="1" applyFill="1" applyBorder="1" applyAlignment="1" applyProtection="1">
      <alignment horizontal="center" wrapText="1"/>
      <protection locked="0"/>
    </xf>
    <xf numFmtId="0" fontId="8" fillId="34" borderId="16" xfId="0" applyFont="1" applyFill="1" applyBorder="1" applyAlignment="1" applyProtection="1">
      <alignment vertical="top" wrapText="1"/>
      <protection/>
    </xf>
    <xf numFmtId="0" fontId="6" fillId="34" borderId="16" xfId="0" applyFont="1" applyFill="1" applyBorder="1" applyAlignment="1" applyProtection="1">
      <alignment vertical="top" wrapText="1"/>
      <protection/>
    </xf>
    <xf numFmtId="43" fontId="0" fillId="34" borderId="15" xfId="0" applyNumberFormat="1" applyFill="1" applyBorder="1" applyAlignment="1" applyProtection="1">
      <alignment/>
      <protection/>
    </xf>
    <xf numFmtId="0" fontId="0" fillId="34" borderId="15" xfId="0" applyFill="1" applyBorder="1" applyAlignment="1" applyProtection="1">
      <alignment/>
      <protection/>
    </xf>
    <xf numFmtId="0" fontId="10" fillId="34" borderId="29" xfId="0" applyFont="1" applyFill="1" applyBorder="1" applyAlignment="1" applyProtection="1">
      <alignment horizontal="center" vertical="top" wrapText="1"/>
      <protection locked="0"/>
    </xf>
    <xf numFmtId="0" fontId="10" fillId="34" borderId="30" xfId="0" applyFont="1" applyFill="1" applyBorder="1" applyAlignment="1" applyProtection="1">
      <alignment horizontal="center" vertical="top" wrapText="1"/>
      <protection locked="0"/>
    </xf>
    <xf numFmtId="0" fontId="11" fillId="34" borderId="30" xfId="0" applyFont="1" applyFill="1" applyBorder="1" applyAlignment="1" applyProtection="1">
      <alignment horizontal="center" vertical="top" wrapText="1"/>
      <protection locked="0"/>
    </xf>
    <xf numFmtId="0" fontId="11" fillId="34" borderId="20" xfId="0" applyFont="1" applyFill="1" applyBorder="1" applyAlignment="1" applyProtection="1">
      <alignment horizontal="center" vertical="top" wrapText="1"/>
      <protection locked="0"/>
    </xf>
    <xf numFmtId="1" fontId="7" fillId="34" borderId="28" xfId="0" applyNumberFormat="1" applyFont="1" applyFill="1" applyBorder="1" applyAlignment="1" applyProtection="1">
      <alignment horizontal="center" vertical="top" wrapText="1"/>
      <protection locked="0"/>
    </xf>
    <xf numFmtId="173" fontId="4" fillId="34" borderId="17" xfId="0" applyNumberFormat="1" applyFont="1" applyFill="1" applyBorder="1" applyAlignment="1" applyProtection="1" quotePrefix="1">
      <alignment horizontal="left" vertical="top" wrapText="1"/>
      <protection locked="0"/>
    </xf>
    <xf numFmtId="0" fontId="4" fillId="34" borderId="30" xfId="0" applyFont="1" applyFill="1" applyBorder="1" applyAlignment="1" applyProtection="1">
      <alignment horizontal="left" vertical="top" wrapText="1" indent="1"/>
      <protection locked="0"/>
    </xf>
    <xf numFmtId="0" fontId="1" fillId="34" borderId="0" xfId="0" applyFont="1" applyFill="1" applyBorder="1" applyAlignment="1" applyProtection="1">
      <alignment/>
      <protection/>
    </xf>
    <xf numFmtId="0" fontId="8" fillId="34" borderId="19" xfId="0" applyFont="1" applyFill="1" applyBorder="1" applyAlignment="1" applyProtection="1">
      <alignment vertical="top" wrapText="1"/>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1" fillId="33" borderId="10" xfId="0" applyFont="1" applyFill="1" applyBorder="1" applyAlignment="1" applyProtection="1">
      <alignment wrapText="1"/>
      <protection/>
    </xf>
    <xf numFmtId="0" fontId="1" fillId="33" borderId="11" xfId="0" applyFont="1" applyFill="1" applyBorder="1" applyAlignment="1" applyProtection="1">
      <alignment wrapText="1"/>
      <protection/>
    </xf>
    <xf numFmtId="0" fontId="2" fillId="33"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horizontal="center" vertical="top" wrapText="1"/>
      <protection/>
    </xf>
    <xf numFmtId="0" fontId="2" fillId="0" borderId="15" xfId="0" applyFont="1" applyFill="1" applyBorder="1" applyAlignment="1" applyProtection="1">
      <alignment horizontal="center" vertical="top" wrapText="1"/>
      <protection/>
    </xf>
    <xf numFmtId="0" fontId="0" fillId="0" borderId="0" xfId="0" applyFill="1" applyBorder="1" applyAlignment="1" applyProtection="1">
      <alignment/>
      <protection/>
    </xf>
    <xf numFmtId="0" fontId="2" fillId="33" borderId="0" xfId="0" applyFont="1" applyFill="1" applyAlignment="1" applyProtection="1">
      <alignment horizontal="left"/>
      <protection/>
    </xf>
    <xf numFmtId="167" fontId="0" fillId="34" borderId="0" xfId="0" applyNumberFormat="1" applyFill="1" applyBorder="1" applyAlignment="1" applyProtection="1">
      <alignment horizontal="left"/>
      <protection locked="0"/>
    </xf>
    <xf numFmtId="44" fontId="17" fillId="0" borderId="0" xfId="0" applyNumberFormat="1" applyFont="1" applyFill="1" applyBorder="1" applyAlignment="1" applyProtection="1">
      <alignment/>
      <protection/>
    </xf>
    <xf numFmtId="0" fontId="4" fillId="33" borderId="31" xfId="0" applyFont="1" applyFill="1" applyBorder="1" applyAlignment="1" applyProtection="1">
      <alignment horizontal="right"/>
      <protection/>
    </xf>
    <xf numFmtId="0" fontId="0" fillId="0" borderId="31" xfId="0" applyBorder="1" applyAlignment="1" applyProtection="1">
      <alignment/>
      <protection/>
    </xf>
    <xf numFmtId="0" fontId="4" fillId="33" borderId="32" xfId="0" applyFont="1" applyFill="1" applyBorder="1" applyAlignment="1" applyProtection="1">
      <alignment/>
      <protection/>
    </xf>
    <xf numFmtId="0" fontId="4" fillId="32" borderId="30" xfId="0" applyFont="1" applyFill="1" applyBorder="1" applyAlignment="1" applyProtection="1">
      <alignment horizontal="left" vertical="top" wrapText="1" indent="1"/>
      <protection/>
    </xf>
    <xf numFmtId="175" fontId="7" fillId="0" borderId="29" xfId="0" applyNumberFormat="1" applyFont="1" applyFill="1" applyBorder="1" applyAlignment="1" applyProtection="1">
      <alignment vertical="top" wrapText="1"/>
      <protection locked="0"/>
    </xf>
    <xf numFmtId="175" fontId="7" fillId="0" borderId="27" xfId="0" applyNumberFormat="1" applyFont="1" applyFill="1" applyBorder="1" applyAlignment="1" applyProtection="1">
      <alignment horizontal="center" vertical="center" wrapText="1"/>
      <protection/>
    </xf>
    <xf numFmtId="9" fontId="3" fillId="0" borderId="13" xfId="0" applyNumberFormat="1" applyFont="1" applyFill="1" applyBorder="1" applyAlignment="1" applyProtection="1" quotePrefix="1">
      <alignment horizontal="center"/>
      <protection/>
    </xf>
    <xf numFmtId="175" fontId="0" fillId="0" borderId="17" xfId="0" applyNumberFormat="1" applyFont="1" applyFill="1" applyBorder="1" applyAlignment="1" applyProtection="1" quotePrefix="1">
      <alignment horizontal="center"/>
      <protection/>
    </xf>
    <xf numFmtId="0" fontId="7" fillId="0" borderId="27" xfId="0" applyFont="1" applyFill="1" applyBorder="1" applyAlignment="1" applyProtection="1">
      <alignment horizontal="center" vertical="top" wrapText="1"/>
      <protection/>
    </xf>
    <xf numFmtId="2" fontId="7" fillId="35" borderId="27" xfId="0" applyNumberFormat="1" applyFont="1" applyFill="1" applyBorder="1" applyAlignment="1" applyProtection="1">
      <alignment horizontal="center" vertical="center" wrapText="1"/>
      <protection/>
    </xf>
    <xf numFmtId="1" fontId="3" fillId="35" borderId="33" xfId="0" applyNumberFormat="1" applyFont="1" applyFill="1" applyBorder="1" applyAlignment="1" applyProtection="1">
      <alignment/>
      <protection/>
    </xf>
    <xf numFmtId="0" fontId="3" fillId="35" borderId="11" xfId="0" applyFont="1" applyFill="1" applyBorder="1" applyAlignment="1" applyProtection="1">
      <alignment/>
      <protection/>
    </xf>
    <xf numFmtId="0" fontId="3" fillId="35" borderId="17" xfId="0" applyFont="1" applyFill="1" applyBorder="1" applyAlignment="1" applyProtection="1">
      <alignment/>
      <protection/>
    </xf>
    <xf numFmtId="43" fontId="0" fillId="35" borderId="26" xfId="0" applyNumberFormat="1" applyFont="1" applyFill="1" applyBorder="1" applyAlignment="1" applyProtection="1">
      <alignment/>
      <protection/>
    </xf>
    <xf numFmtId="43" fontId="4" fillId="35" borderId="33" xfId="0" applyNumberFormat="1" applyFont="1" applyFill="1" applyBorder="1" applyAlignment="1" applyProtection="1">
      <alignment/>
      <protection/>
    </xf>
    <xf numFmtId="0" fontId="0" fillId="35" borderId="16" xfId="0" applyFont="1" applyFill="1" applyBorder="1" applyAlignment="1" applyProtection="1">
      <alignment/>
      <protection/>
    </xf>
    <xf numFmtId="0" fontId="4" fillId="35" borderId="34" xfId="0" applyFont="1" applyFill="1" applyBorder="1" applyAlignment="1" applyProtection="1">
      <alignment horizontal="left"/>
      <protection/>
    </xf>
    <xf numFmtId="43" fontId="0" fillId="35" borderId="0" xfId="0" applyNumberFormat="1" applyFont="1" applyFill="1" applyBorder="1" applyAlignment="1" applyProtection="1">
      <alignment/>
      <protection/>
    </xf>
    <xf numFmtId="43" fontId="4" fillId="35" borderId="34" xfId="0" applyNumberFormat="1" applyFont="1" applyFill="1" applyBorder="1" applyAlignment="1" applyProtection="1">
      <alignment/>
      <protection/>
    </xf>
    <xf numFmtId="43" fontId="0" fillId="35" borderId="16" xfId="0" applyNumberFormat="1" applyFont="1" applyFill="1" applyBorder="1" applyAlignment="1" applyProtection="1">
      <alignment/>
      <protection/>
    </xf>
    <xf numFmtId="0" fontId="4" fillId="35" borderId="34" xfId="0" applyFont="1" applyFill="1" applyBorder="1" applyAlignment="1" applyProtection="1">
      <alignment/>
      <protection/>
    </xf>
    <xf numFmtId="2" fontId="0" fillId="35" borderId="0" xfId="0" applyNumberFormat="1" applyFont="1" applyFill="1" applyBorder="1" applyAlignment="1" applyProtection="1">
      <alignment/>
      <protection/>
    </xf>
    <xf numFmtId="43" fontId="0" fillId="35" borderId="35" xfId="0" applyNumberFormat="1" applyFont="1" applyFill="1" applyBorder="1" applyAlignment="1" applyProtection="1">
      <alignment/>
      <protection/>
    </xf>
    <xf numFmtId="43" fontId="4" fillId="35" borderId="36" xfId="0" applyNumberFormat="1" applyFont="1" applyFill="1" applyBorder="1" applyAlignment="1" applyProtection="1">
      <alignment/>
      <protection/>
    </xf>
    <xf numFmtId="2" fontId="7" fillId="35" borderId="28" xfId="0" applyNumberFormat="1" applyFont="1" applyFill="1" applyBorder="1" applyAlignment="1" applyProtection="1">
      <alignment vertical="top" wrapText="1"/>
      <protection/>
    </xf>
    <xf numFmtId="43" fontId="0" fillId="35" borderId="0" xfId="0" applyNumberFormat="1" applyFill="1" applyBorder="1" applyAlignment="1" applyProtection="1">
      <alignment/>
      <protection/>
    </xf>
    <xf numFmtId="0" fontId="0" fillId="35" borderId="16" xfId="0" applyFill="1" applyBorder="1" applyAlignment="1" applyProtection="1">
      <alignment/>
      <protection/>
    </xf>
    <xf numFmtId="1" fontId="7" fillId="32" borderId="28" xfId="0" applyNumberFormat="1" applyFont="1" applyFill="1" applyBorder="1" applyAlignment="1" applyProtection="1">
      <alignment horizontal="center" vertical="top" wrapText="1"/>
      <protection locked="0"/>
    </xf>
    <xf numFmtId="0" fontId="57" fillId="36" borderId="37" xfId="0" applyFont="1" applyFill="1" applyBorder="1" applyAlignment="1" applyProtection="1">
      <alignment horizontal="left" vertical="center" wrapText="1"/>
      <protection/>
    </xf>
    <xf numFmtId="0" fontId="57" fillId="36" borderId="38" xfId="0" applyFont="1" applyFill="1" applyBorder="1" applyAlignment="1" applyProtection="1">
      <alignment horizontal="left" vertical="center" wrapText="1"/>
      <protection/>
    </xf>
    <xf numFmtId="0" fontId="57" fillId="36" borderId="39" xfId="0" applyFont="1" applyFill="1" applyBorder="1" applyAlignment="1" applyProtection="1">
      <alignment horizontal="left" vertical="center" wrapText="1"/>
      <protection/>
    </xf>
    <xf numFmtId="0" fontId="58" fillId="37" borderId="40" xfId="0" applyFont="1" applyFill="1" applyBorder="1" applyAlignment="1" applyProtection="1">
      <alignment vertical="center" wrapText="1"/>
      <protection/>
    </xf>
    <xf numFmtId="0" fontId="58" fillId="37" borderId="41" xfId="0" applyFont="1" applyFill="1" applyBorder="1" applyAlignment="1" applyProtection="1">
      <alignment vertical="center" wrapText="1"/>
      <protection/>
    </xf>
    <xf numFmtId="0" fontId="58" fillId="37" borderId="42" xfId="0" applyFont="1" applyFill="1" applyBorder="1" applyAlignment="1" applyProtection="1">
      <alignment vertical="center" wrapText="1"/>
      <protection/>
    </xf>
    <xf numFmtId="0" fontId="59" fillId="38" borderId="43" xfId="0" applyNumberFormat="1" applyFont="1" applyFill="1" applyBorder="1" applyAlignment="1" applyProtection="1">
      <alignment vertical="center" wrapText="1"/>
      <protection/>
    </xf>
    <xf numFmtId="0" fontId="59" fillId="38" borderId="0" xfId="0" applyNumberFormat="1" applyFont="1" applyFill="1" applyAlignment="1" applyProtection="1">
      <alignment vertical="center" wrapText="1"/>
      <protection/>
    </xf>
    <xf numFmtId="0" fontId="59" fillId="38" borderId="44" xfId="0" applyNumberFormat="1" applyFont="1" applyFill="1" applyBorder="1" applyAlignment="1" applyProtection="1">
      <alignment vertical="center" wrapText="1"/>
      <protection/>
    </xf>
    <xf numFmtId="0" fontId="59" fillId="37" borderId="43" xfId="0" applyFont="1" applyFill="1" applyBorder="1" applyAlignment="1" applyProtection="1">
      <alignment vertical="center" wrapText="1"/>
      <protection/>
    </xf>
    <xf numFmtId="0" fontId="59" fillId="37" borderId="0" xfId="0" applyFont="1" applyFill="1" applyAlignment="1" applyProtection="1">
      <alignment vertical="center" wrapText="1"/>
      <protection/>
    </xf>
    <xf numFmtId="0" fontId="59" fillId="37" borderId="44" xfId="0" applyFont="1" applyFill="1" applyBorder="1" applyAlignment="1" applyProtection="1">
      <alignment vertical="center" wrapText="1"/>
      <protection/>
    </xf>
    <xf numFmtId="0" fontId="59" fillId="38" borderId="43" xfId="0" applyFont="1" applyFill="1" applyBorder="1" applyAlignment="1" applyProtection="1">
      <alignment vertical="center" wrapText="1"/>
      <protection/>
    </xf>
    <xf numFmtId="0" fontId="59" fillId="38" borderId="0" xfId="0" applyFont="1" applyFill="1" applyAlignment="1" applyProtection="1">
      <alignment vertical="center" wrapText="1"/>
      <protection/>
    </xf>
    <xf numFmtId="0" fontId="59" fillId="38" borderId="44" xfId="0" applyFont="1" applyFill="1" applyBorder="1" applyAlignment="1" applyProtection="1">
      <alignment vertical="center" wrapText="1"/>
      <protection/>
    </xf>
    <xf numFmtId="0" fontId="59" fillId="38" borderId="45" xfId="0" applyFont="1" applyFill="1" applyBorder="1" applyAlignment="1" applyProtection="1">
      <alignment vertical="center" wrapText="1"/>
      <protection/>
    </xf>
    <xf numFmtId="0" fontId="59" fillId="38" borderId="46" xfId="0" applyFont="1" applyFill="1" applyBorder="1" applyAlignment="1" applyProtection="1">
      <alignment vertical="center" wrapText="1"/>
      <protection/>
    </xf>
    <xf numFmtId="0" fontId="59" fillId="38" borderId="47" xfId="0" applyFont="1" applyFill="1" applyBorder="1" applyAlignment="1" applyProtection="1">
      <alignment vertical="center" wrapText="1"/>
      <protection/>
    </xf>
    <xf numFmtId="0" fontId="18" fillId="35" borderId="48" xfId="0" applyFont="1" applyFill="1" applyBorder="1" applyAlignment="1" applyProtection="1">
      <alignment horizontal="center" wrapText="1"/>
      <protection/>
    </xf>
    <xf numFmtId="0" fontId="18" fillId="35" borderId="23" xfId="0" applyFont="1" applyFill="1" applyBorder="1" applyAlignment="1" applyProtection="1">
      <alignment horizontal="center" wrapText="1"/>
      <protection/>
    </xf>
    <xf numFmtId="0" fontId="4" fillId="33" borderId="23" xfId="0" applyFont="1" applyFill="1" applyBorder="1" applyAlignment="1" applyProtection="1">
      <alignment horizontal="center" vertical="center" wrapText="1"/>
      <protection/>
    </xf>
    <xf numFmtId="0" fontId="0" fillId="34" borderId="31" xfId="0" applyFont="1" applyFill="1" applyBorder="1" applyAlignment="1" applyProtection="1">
      <alignment wrapText="1"/>
      <protection locked="0"/>
    </xf>
    <xf numFmtId="18" fontId="0" fillId="0" borderId="10" xfId="0" applyNumberFormat="1" applyFont="1" applyFill="1" applyBorder="1" applyAlignment="1" applyProtection="1">
      <alignment vertical="top" wrapText="1"/>
      <protection locked="0"/>
    </xf>
    <xf numFmtId="18" fontId="0" fillId="0" borderId="11" xfId="0" applyNumberFormat="1" applyFont="1" applyFill="1" applyBorder="1" applyAlignment="1" applyProtection="1">
      <alignment vertical="top" wrapText="1"/>
      <protection locked="0"/>
    </xf>
    <xf numFmtId="18" fontId="8" fillId="0" borderId="49" xfId="0" applyNumberFormat="1" applyFont="1" applyFill="1" applyBorder="1" applyAlignment="1" applyProtection="1">
      <alignment vertical="top" wrapText="1"/>
      <protection locked="0"/>
    </xf>
    <xf numFmtId="18" fontId="8" fillId="0" borderId="50" xfId="0" applyNumberFormat="1" applyFont="1" applyFill="1" applyBorder="1" applyAlignment="1" applyProtection="1">
      <alignment vertical="top" wrapText="1"/>
      <protection locked="0"/>
    </xf>
    <xf numFmtId="0" fontId="13" fillId="33" borderId="21" xfId="0" applyFont="1" applyFill="1" applyBorder="1" applyAlignment="1" applyProtection="1">
      <alignment wrapText="1"/>
      <protection/>
    </xf>
    <xf numFmtId="0" fontId="7" fillId="35" borderId="51" xfId="0" applyFont="1" applyFill="1" applyBorder="1" applyAlignment="1" applyProtection="1">
      <alignment horizontal="center" vertical="top" wrapText="1"/>
      <protection/>
    </xf>
    <xf numFmtId="0" fontId="7" fillId="35" borderId="52" xfId="0" applyFont="1" applyFill="1" applyBorder="1" applyAlignment="1" applyProtection="1">
      <alignment horizontal="center" vertical="top" wrapText="1"/>
      <protection/>
    </xf>
    <xf numFmtId="0" fontId="0" fillId="35" borderId="52" xfId="0" applyFill="1" applyBorder="1" applyAlignment="1">
      <alignment horizontal="center" vertical="top" wrapText="1"/>
    </xf>
    <xf numFmtId="0" fontId="0" fillId="35" borderId="53" xfId="0" applyFill="1" applyBorder="1" applyAlignment="1">
      <alignment horizontal="center" vertical="top" wrapText="1"/>
    </xf>
    <xf numFmtId="0" fontId="10" fillId="34" borderId="49" xfId="0" applyFont="1" applyFill="1" applyBorder="1" applyAlignment="1" applyProtection="1">
      <alignment horizontal="center" vertical="top" wrapText="1"/>
      <protection locked="0"/>
    </xf>
    <xf numFmtId="0" fontId="10" fillId="34" borderId="54" xfId="0" applyFont="1" applyFill="1" applyBorder="1" applyAlignment="1" applyProtection="1">
      <alignment horizontal="center" vertical="top" wrapText="1"/>
      <protection locked="0"/>
    </xf>
    <xf numFmtId="0" fontId="0" fillId="0" borderId="54" xfId="0" applyBorder="1" applyAlignment="1">
      <alignment horizontal="center" vertical="top" wrapText="1"/>
    </xf>
    <xf numFmtId="0" fontId="0" fillId="0" borderId="50" xfId="0" applyBorder="1" applyAlignment="1">
      <alignment horizontal="center" vertical="top" wrapText="1"/>
    </xf>
    <xf numFmtId="2" fontId="7" fillId="34" borderId="48" xfId="0" applyNumberFormat="1" applyFont="1" applyFill="1" applyBorder="1" applyAlignment="1" applyProtection="1">
      <alignment vertical="top" wrapText="1"/>
      <protection locked="0"/>
    </xf>
    <xf numFmtId="2" fontId="7" fillId="34" borderId="55" xfId="0" applyNumberFormat="1" applyFont="1" applyFill="1" applyBorder="1" applyAlignment="1" applyProtection="1">
      <alignment vertical="top" wrapText="1"/>
      <protection locked="0"/>
    </xf>
    <xf numFmtId="0" fontId="4" fillId="0" borderId="18" xfId="0" applyFont="1" applyFill="1" applyBorder="1" applyAlignment="1" applyProtection="1">
      <alignment vertical="top" wrapText="1"/>
      <protection/>
    </xf>
    <xf numFmtId="0" fontId="0" fillId="0" borderId="12" xfId="0" applyBorder="1" applyAlignment="1">
      <alignment/>
    </xf>
    <xf numFmtId="0" fontId="0" fillId="0" borderId="13" xfId="0" applyBorder="1" applyAlignment="1">
      <alignment/>
    </xf>
    <xf numFmtId="0" fontId="0" fillId="0" borderId="56" xfId="0" applyBorder="1" applyAlignment="1">
      <alignment/>
    </xf>
    <xf numFmtId="0" fontId="0" fillId="0" borderId="31" xfId="0" applyBorder="1" applyAlignment="1">
      <alignment/>
    </xf>
    <xf numFmtId="0" fontId="0" fillId="0" borderId="27" xfId="0" applyBorder="1" applyAlignment="1">
      <alignment/>
    </xf>
    <xf numFmtId="43" fontId="0" fillId="34" borderId="10" xfId="0" applyNumberFormat="1" applyFill="1" applyBorder="1" applyAlignment="1" applyProtection="1">
      <alignment/>
      <protection/>
    </xf>
    <xf numFmtId="43" fontId="0" fillId="34" borderId="24" xfId="0" applyNumberFormat="1" applyFill="1" applyBorder="1" applyAlignment="1" applyProtection="1">
      <alignment/>
      <protection/>
    </xf>
    <xf numFmtId="43" fontId="0" fillId="34" borderId="11" xfId="0" applyNumberFormat="1" applyFill="1" applyBorder="1" applyAlignment="1" applyProtection="1">
      <alignment/>
      <protection/>
    </xf>
    <xf numFmtId="0" fontId="2"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center"/>
      <protection locked="0"/>
    </xf>
    <xf numFmtId="43" fontId="7" fillId="34" borderId="24" xfId="0" applyNumberFormat="1" applyFont="1" applyFill="1" applyBorder="1" applyAlignment="1" applyProtection="1">
      <alignment/>
      <protection locked="0"/>
    </xf>
    <xf numFmtId="0" fontId="4" fillId="34" borderId="31" xfId="0" applyFont="1" applyFill="1" applyBorder="1" applyAlignment="1" applyProtection="1">
      <alignment horizontal="left" vertical="top"/>
      <protection locked="0"/>
    </xf>
    <xf numFmtId="0" fontId="6" fillId="33" borderId="24" xfId="0" applyFont="1" applyFill="1" applyBorder="1" applyAlignment="1" applyProtection="1">
      <alignment horizontal="left" vertical="top" wrapText="1" indent="1"/>
      <protection/>
    </xf>
    <xf numFmtId="0" fontId="6" fillId="0" borderId="24" xfId="0" applyFont="1" applyBorder="1" applyAlignment="1">
      <alignment horizontal="left" vertical="top" wrapText="1" indent="1"/>
    </xf>
    <xf numFmtId="0" fontId="4" fillId="33" borderId="57" xfId="0" applyFont="1" applyFill="1" applyBorder="1" applyAlignment="1" applyProtection="1">
      <alignment horizontal="left" vertical="top" wrapText="1" indent="1"/>
      <protection/>
    </xf>
    <xf numFmtId="0" fontId="0" fillId="0" borderId="24" xfId="0" applyBorder="1" applyAlignment="1">
      <alignment horizontal="left" vertical="top" wrapText="1" indent="1"/>
    </xf>
    <xf numFmtId="18" fontId="0" fillId="0" borderId="48" xfId="0" applyNumberFormat="1" applyFont="1" applyFill="1" applyBorder="1" applyAlignment="1" applyProtection="1">
      <alignment vertical="top" wrapText="1"/>
      <protection locked="0"/>
    </xf>
    <xf numFmtId="18" fontId="0" fillId="0" borderId="55" xfId="0" applyNumberFormat="1" applyFont="1" applyFill="1" applyBorder="1" applyAlignment="1" applyProtection="1">
      <alignment vertical="top" wrapText="1"/>
      <protection locked="0"/>
    </xf>
    <xf numFmtId="0" fontId="3" fillId="34" borderId="18"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3" fillId="34"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14" fillId="0" borderId="23" xfId="0" applyFont="1" applyBorder="1" applyAlignment="1" applyProtection="1">
      <alignment horizontal="center" wrapText="1"/>
      <protection/>
    </xf>
    <xf numFmtId="0" fontId="14" fillId="0" borderId="55" xfId="0" applyFont="1" applyBorder="1" applyAlignment="1" applyProtection="1">
      <alignment horizontal="center" wrapText="1"/>
      <protection/>
    </xf>
    <xf numFmtId="0" fontId="0" fillId="34" borderId="24" xfId="0" applyFont="1" applyFill="1" applyBorder="1" applyAlignment="1" applyProtection="1">
      <alignment wrapText="1"/>
      <protection locked="0"/>
    </xf>
    <xf numFmtId="43" fontId="7" fillId="34" borderId="12" xfId="0" applyNumberFormat="1" applyFont="1" applyFill="1" applyBorder="1" applyAlignment="1" applyProtection="1">
      <alignment/>
      <protection locked="0"/>
    </xf>
    <xf numFmtId="0" fontId="4" fillId="33" borderId="24" xfId="0" applyFont="1" applyFill="1" applyBorder="1" applyAlignment="1" applyProtection="1">
      <alignment vertical="top" wrapText="1"/>
      <protection/>
    </xf>
    <xf numFmtId="2" fontId="7" fillId="34" borderId="16" xfId="0" applyNumberFormat="1" applyFont="1" applyFill="1" applyBorder="1" applyAlignment="1" applyProtection="1">
      <alignment/>
      <protection locked="0"/>
    </xf>
    <xf numFmtId="2" fontId="7" fillId="34" borderId="24" xfId="0" applyNumberFormat="1" applyFont="1" applyFill="1" applyBorder="1" applyAlignment="1" applyProtection="1">
      <alignment/>
      <protection locked="0"/>
    </xf>
    <xf numFmtId="0" fontId="4" fillId="34" borderId="24" xfId="0" applyFont="1" applyFill="1" applyBorder="1" applyAlignment="1" applyProtection="1">
      <alignment horizontal="left" vertical="top" wrapText="1"/>
      <protection locked="0"/>
    </xf>
    <xf numFmtId="0" fontId="7" fillId="34" borderId="24" xfId="0" applyFont="1" applyFill="1" applyBorder="1" applyAlignment="1" applyProtection="1">
      <alignment horizontal="center"/>
      <protection locked="0"/>
    </xf>
    <xf numFmtId="0" fontId="4" fillId="33" borderId="16" xfId="0" applyFont="1" applyFill="1" applyBorder="1" applyAlignment="1" applyProtection="1">
      <alignment vertical="top" wrapText="1"/>
      <protection/>
    </xf>
    <xf numFmtId="0" fontId="4" fillId="33" borderId="12" xfId="0" applyFont="1" applyFill="1" applyBorder="1" applyAlignment="1" applyProtection="1">
      <alignment horizontal="center"/>
      <protection/>
    </xf>
    <xf numFmtId="43" fontId="10" fillId="35" borderId="10" xfId="0" applyNumberFormat="1" applyFont="1" applyFill="1" applyBorder="1" applyAlignment="1" applyProtection="1">
      <alignment/>
      <protection/>
    </xf>
    <xf numFmtId="43" fontId="10" fillId="35" borderId="24" xfId="0" applyNumberFormat="1" applyFont="1" applyFill="1" applyBorder="1" applyAlignment="1" applyProtection="1">
      <alignment/>
      <protection/>
    </xf>
    <xf numFmtId="0" fontId="0" fillId="34" borderId="16" xfId="0" applyFill="1" applyBorder="1" applyAlignment="1" applyProtection="1">
      <alignment/>
      <protection locked="0"/>
    </xf>
    <xf numFmtId="0" fontId="0" fillId="34" borderId="17" xfId="0" applyFill="1" applyBorder="1" applyAlignment="1" applyProtection="1">
      <alignment/>
      <protection locked="0"/>
    </xf>
    <xf numFmtId="0" fontId="4" fillId="33" borderId="25" xfId="0" applyFont="1" applyFill="1" applyBorder="1" applyAlignment="1" applyProtection="1">
      <alignment horizontal="center" vertical="top" wrapText="1"/>
      <protection/>
    </xf>
    <xf numFmtId="0" fontId="4" fillId="33" borderId="16"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0" fontId="4" fillId="33" borderId="16" xfId="0" applyFont="1" applyFill="1" applyBorder="1" applyAlignment="1" applyProtection="1">
      <alignment/>
      <protection/>
    </xf>
    <xf numFmtId="0" fontId="6" fillId="0" borderId="24" xfId="0" applyFont="1" applyBorder="1" applyAlignment="1">
      <alignment horizontal="left" vertical="top" wrapText="1"/>
    </xf>
    <xf numFmtId="0" fontId="6" fillId="0" borderId="11" xfId="0" applyFont="1" applyBorder="1" applyAlignment="1">
      <alignment horizontal="left" vertical="top" wrapText="1"/>
    </xf>
    <xf numFmtId="0" fontId="4" fillId="33" borderId="24" xfId="0" applyFont="1" applyFill="1" applyBorder="1" applyAlignment="1" applyProtection="1">
      <alignment horizontal="right" vertical="top" wrapText="1"/>
      <protection/>
    </xf>
    <xf numFmtId="0" fontId="4" fillId="33" borderId="11" xfId="0" applyFont="1" applyFill="1" applyBorder="1" applyAlignment="1" applyProtection="1">
      <alignment horizontal="right" vertical="top" wrapText="1"/>
      <protection/>
    </xf>
    <xf numFmtId="0" fontId="0" fillId="33" borderId="16" xfId="0" applyFill="1" applyBorder="1" applyAlignment="1" applyProtection="1">
      <alignment/>
      <protection/>
    </xf>
    <xf numFmtId="0" fontId="4" fillId="33" borderId="15" xfId="0" applyFont="1" applyFill="1" applyBorder="1" applyAlignment="1" applyProtection="1">
      <alignment vertical="top" wrapText="1"/>
      <protection/>
    </xf>
    <xf numFmtId="0" fontId="4" fillId="33"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6" fillId="33" borderId="18" xfId="0" applyFont="1" applyFill="1" applyBorder="1" applyAlignment="1" applyProtection="1">
      <alignment vertical="top" wrapText="1"/>
      <protection/>
    </xf>
    <xf numFmtId="0" fontId="6" fillId="33" borderId="12" xfId="0" applyFont="1" applyFill="1" applyBorder="1" applyAlignment="1" applyProtection="1">
      <alignment vertical="top" wrapText="1"/>
      <protection/>
    </xf>
    <xf numFmtId="0" fontId="6" fillId="33" borderId="19" xfId="0" applyFont="1" applyFill="1" applyBorder="1" applyAlignment="1" applyProtection="1">
      <alignment vertical="top" wrapText="1"/>
      <protection/>
    </xf>
    <xf numFmtId="0" fontId="6" fillId="33" borderId="16" xfId="0" applyFont="1" applyFill="1" applyBorder="1" applyAlignment="1" applyProtection="1">
      <alignment vertical="top" wrapText="1"/>
      <protection/>
    </xf>
    <xf numFmtId="0" fontId="6" fillId="34" borderId="18" xfId="0" applyFont="1" applyFill="1" applyBorder="1" applyAlignment="1" applyProtection="1">
      <alignment horizontal="left" vertical="top" wrapText="1" indent="2"/>
      <protection locked="0"/>
    </xf>
    <xf numFmtId="0" fontId="6" fillId="34" borderId="12" xfId="0" applyFont="1" applyFill="1" applyBorder="1" applyAlignment="1" applyProtection="1">
      <alignment horizontal="left" vertical="top" wrapText="1" indent="2"/>
      <protection locked="0"/>
    </xf>
    <xf numFmtId="0" fontId="4" fillId="33" borderId="15" xfId="0" applyFont="1" applyFill="1" applyBorder="1" applyAlignment="1" applyProtection="1">
      <alignment horizontal="left" wrapText="1" indent="2"/>
      <protection/>
    </xf>
    <xf numFmtId="0" fontId="4" fillId="33" borderId="0" xfId="0" applyFont="1" applyFill="1" applyBorder="1" applyAlignment="1" applyProtection="1">
      <alignment horizontal="left" wrapText="1" indent="2"/>
      <protection/>
    </xf>
    <xf numFmtId="0" fontId="0" fillId="33" borderId="0" xfId="0" applyFill="1" applyAlignment="1" applyProtection="1">
      <alignment horizontal="left"/>
      <protection/>
    </xf>
    <xf numFmtId="18" fontId="8" fillId="0" borderId="10" xfId="0" applyNumberFormat="1" applyFont="1" applyFill="1" applyBorder="1" applyAlignment="1" applyProtection="1">
      <alignment vertical="top" wrapText="1"/>
      <protection locked="0"/>
    </xf>
    <xf numFmtId="18" fontId="8" fillId="0" borderId="11" xfId="0" applyNumberFormat="1" applyFont="1" applyFill="1" applyBorder="1" applyAlignment="1" applyProtection="1">
      <alignment vertical="top" wrapText="1"/>
      <protection locked="0"/>
    </xf>
    <xf numFmtId="2" fontId="10" fillId="0" borderId="10" xfId="0" applyNumberFormat="1" applyFont="1" applyBorder="1" applyAlignment="1" applyProtection="1">
      <alignment wrapText="1"/>
      <protection/>
    </xf>
    <xf numFmtId="2" fontId="10" fillId="0" borderId="24" xfId="0" applyNumberFormat="1" applyFont="1" applyBorder="1" applyAlignment="1" applyProtection="1">
      <alignment wrapText="1"/>
      <protection/>
    </xf>
    <xf numFmtId="2" fontId="10" fillId="0" borderId="49" xfId="0" applyNumberFormat="1" applyFont="1" applyBorder="1" applyAlignment="1" applyProtection="1">
      <alignment wrapText="1"/>
      <protection/>
    </xf>
    <xf numFmtId="2" fontId="10" fillId="0" borderId="54" xfId="0" applyNumberFormat="1" applyFont="1" applyBorder="1" applyAlignment="1" applyProtection="1">
      <alignment wrapText="1"/>
      <protection/>
    </xf>
    <xf numFmtId="43" fontId="10" fillId="35" borderId="19" xfId="0" applyNumberFormat="1" applyFont="1" applyFill="1" applyBorder="1" applyAlignment="1" applyProtection="1">
      <alignment/>
      <protection/>
    </xf>
    <xf numFmtId="43" fontId="10" fillId="35" borderId="16" xfId="0" applyNumberFormat="1" applyFont="1" applyFill="1" applyBorder="1" applyAlignment="1" applyProtection="1">
      <alignment/>
      <protection/>
    </xf>
    <xf numFmtId="0" fontId="4" fillId="33" borderId="24" xfId="0" applyFont="1" applyFill="1" applyBorder="1" applyAlignment="1" applyProtection="1">
      <alignment horizontal="left" vertical="top" wrapText="1" indent="1"/>
      <protection/>
    </xf>
    <xf numFmtId="0" fontId="4" fillId="33" borderId="16" xfId="0" applyFont="1" applyFill="1" applyBorder="1" applyAlignment="1" applyProtection="1">
      <alignment horizontal="center" vertical="center" wrapText="1"/>
      <protection/>
    </xf>
    <xf numFmtId="43" fontId="7" fillId="35" borderId="23" xfId="0" applyNumberFormat="1" applyFont="1" applyFill="1" applyBorder="1" applyAlignment="1" applyProtection="1">
      <alignment horizontal="center" vertical="center" wrapText="1"/>
      <protection/>
    </xf>
    <xf numFmtId="0" fontId="10" fillId="34" borderId="31" xfId="0" applyFont="1" applyFill="1" applyBorder="1" applyAlignment="1" applyProtection="1">
      <alignment/>
      <protection locked="0"/>
    </xf>
    <xf numFmtId="2" fontId="7" fillId="35" borderId="51" xfId="0" applyNumberFormat="1" applyFont="1" applyFill="1" applyBorder="1" applyAlignment="1" applyProtection="1">
      <alignment horizontal="center" vertical="center" wrapText="1"/>
      <protection/>
    </xf>
    <xf numFmtId="0" fontId="7" fillId="35" borderId="52" xfId="0" applyFont="1" applyFill="1" applyBorder="1" applyAlignment="1" applyProtection="1">
      <alignment horizontal="center" vertical="center" wrapText="1"/>
      <protection/>
    </xf>
    <xf numFmtId="0" fontId="0" fillId="33" borderId="18" xfId="0"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0" xfId="0" applyAlignment="1">
      <alignment/>
    </xf>
    <xf numFmtId="0" fontId="0" fillId="0" borderId="14" xfId="0" applyBorder="1" applyAlignment="1">
      <alignment/>
    </xf>
    <xf numFmtId="2" fontId="7" fillId="35" borderId="56" xfId="0" applyNumberFormat="1"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56"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top" wrapText="1"/>
      <protection locked="0"/>
    </xf>
    <xf numFmtId="0" fontId="10" fillId="34" borderId="24" xfId="0" applyFont="1" applyFill="1" applyBorder="1" applyAlignment="1" applyProtection="1">
      <alignment horizontal="center" vertical="top" wrapText="1"/>
      <protection locked="0"/>
    </xf>
    <xf numFmtId="0" fontId="0" fillId="0" borderId="24" xfId="0" applyBorder="1" applyAlignment="1">
      <alignment horizontal="center" vertical="top" wrapText="1"/>
    </xf>
    <xf numFmtId="0" fontId="0" fillId="0" borderId="11" xfId="0" applyBorder="1" applyAlignment="1">
      <alignment horizontal="center" vertical="top" wrapText="1"/>
    </xf>
    <xf numFmtId="0" fontId="1" fillId="34" borderId="30" xfId="0" applyFont="1" applyFill="1" applyBorder="1" applyAlignment="1" applyProtection="1">
      <alignment horizontal="center" wrapText="1"/>
      <protection locked="0"/>
    </xf>
    <xf numFmtId="0" fontId="1" fillId="34" borderId="10" xfId="0" applyFont="1" applyFill="1" applyBorder="1" applyAlignment="1" applyProtection="1">
      <alignment horizontal="center"/>
      <protection locked="0"/>
    </xf>
    <xf numFmtId="0" fontId="1" fillId="34" borderId="11" xfId="0" applyFont="1" applyFill="1" applyBorder="1" applyAlignment="1" applyProtection="1">
      <alignment horizontal="center"/>
      <protection locked="0"/>
    </xf>
    <xf numFmtId="0" fontId="1" fillId="34" borderId="10" xfId="0" applyFont="1" applyFill="1" applyBorder="1" applyAlignment="1" applyProtection="1">
      <alignment horizontal="center" wrapText="1"/>
      <protection locked="0"/>
    </xf>
    <xf numFmtId="0" fontId="1" fillId="34" borderId="11" xfId="0" applyFont="1" applyFill="1" applyBorder="1" applyAlignment="1" applyProtection="1">
      <alignment horizontal="center" wrapText="1"/>
      <protection locked="0"/>
    </xf>
    <xf numFmtId="44" fontId="17" fillId="35" borderId="0" xfId="0" applyNumberFormat="1" applyFont="1" applyFill="1" applyBorder="1" applyAlignment="1" applyProtection="1">
      <alignment horizontal="center" wrapText="1"/>
      <protection/>
    </xf>
    <xf numFmtId="44" fontId="17" fillId="35" borderId="16" xfId="0" applyNumberFormat="1" applyFont="1" applyFill="1" applyBorder="1" applyAlignment="1" applyProtection="1">
      <alignment horizontal="center" wrapText="1"/>
      <protection/>
    </xf>
    <xf numFmtId="0" fontId="4" fillId="33" borderId="58" xfId="0" applyFont="1" applyFill="1" applyBorder="1" applyAlignment="1" applyProtection="1">
      <alignment horizontal="center" vertical="top" wrapText="1"/>
      <protection/>
    </xf>
    <xf numFmtId="0" fontId="4" fillId="33" borderId="59" xfId="0" applyFont="1" applyFill="1" applyBorder="1" applyAlignment="1" applyProtection="1">
      <alignment horizontal="center" vertical="top" wrapText="1"/>
      <protection/>
    </xf>
    <xf numFmtId="0" fontId="9" fillId="33" borderId="58" xfId="0" applyFont="1" applyFill="1" applyBorder="1" applyAlignment="1" applyProtection="1">
      <alignment horizontal="center" vertical="top" wrapText="1"/>
      <protection/>
    </xf>
    <xf numFmtId="0" fontId="1" fillId="33" borderId="0" xfId="0" applyFont="1" applyFill="1" applyAlignment="1" applyProtection="1">
      <alignment/>
      <protection/>
    </xf>
    <xf numFmtId="14" fontId="2" fillId="34" borderId="16" xfId="0" applyNumberFormat="1" applyFont="1" applyFill="1" applyBorder="1" applyAlignment="1" applyProtection="1">
      <alignment/>
      <protection locked="0"/>
    </xf>
    <xf numFmtId="0" fontId="2" fillId="34" borderId="16" xfId="0" applyFont="1" applyFill="1" applyBorder="1" applyAlignment="1" applyProtection="1">
      <alignment/>
      <protection locked="0"/>
    </xf>
    <xf numFmtId="0" fontId="0" fillId="33" borderId="10" xfId="0" applyFont="1" applyFill="1" applyBorder="1" applyAlignment="1" applyProtection="1">
      <alignment horizontal="left"/>
      <protection/>
    </xf>
    <xf numFmtId="0" fontId="0" fillId="33" borderId="24" xfId="0" applyFont="1" applyFill="1" applyBorder="1" applyAlignment="1" applyProtection="1">
      <alignment horizontal="left"/>
      <protection/>
    </xf>
    <xf numFmtId="0" fontId="0" fillId="33" borderId="11" xfId="0" applyFont="1" applyFill="1" applyBorder="1" applyAlignment="1" applyProtection="1">
      <alignment horizontal="left"/>
      <protection/>
    </xf>
    <xf numFmtId="0" fontId="6" fillId="33" borderId="10" xfId="0" applyFont="1" applyFill="1" applyBorder="1" applyAlignment="1" applyProtection="1">
      <alignment horizontal="center" vertical="top" wrapText="1"/>
      <protection/>
    </xf>
    <xf numFmtId="0" fontId="6" fillId="33" borderId="11" xfId="0" applyFont="1" applyFill="1" applyBorder="1" applyAlignment="1" applyProtection="1">
      <alignment horizontal="center" vertical="top" wrapText="1"/>
      <protection/>
    </xf>
    <xf numFmtId="0" fontId="2" fillId="33" borderId="0" xfId="0" applyFont="1" applyFill="1" applyAlignment="1" applyProtection="1">
      <alignment horizontal="left"/>
      <protection/>
    </xf>
    <xf numFmtId="0" fontId="0" fillId="34" borderId="16" xfId="0" applyFont="1" applyFill="1" applyBorder="1" applyAlignment="1" applyProtection="1">
      <alignment/>
      <protection locked="0"/>
    </xf>
    <xf numFmtId="0" fontId="1" fillId="34" borderId="16" xfId="0" applyFont="1" applyFill="1" applyBorder="1" applyAlignment="1" applyProtection="1">
      <alignment/>
      <protection locked="0"/>
    </xf>
    <xf numFmtId="0" fontId="0" fillId="33" borderId="30" xfId="0" applyFont="1" applyFill="1" applyBorder="1" applyAlignment="1" applyProtection="1">
      <alignment horizontal="center"/>
      <protection/>
    </xf>
    <xf numFmtId="0" fontId="2" fillId="33" borderId="0" xfId="0" applyFont="1" applyFill="1" applyAlignment="1" applyProtection="1">
      <alignment horizontal="right"/>
      <protection/>
    </xf>
    <xf numFmtId="49" fontId="3" fillId="0" borderId="15" xfId="0" applyNumberFormat="1"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top" wrapText="1"/>
      <protection/>
    </xf>
    <xf numFmtId="43" fontId="0" fillId="35" borderId="10" xfId="0" applyNumberFormat="1" applyFill="1" applyBorder="1" applyAlignment="1" applyProtection="1">
      <alignment/>
      <protection/>
    </xf>
    <xf numFmtId="43" fontId="0" fillId="35" borderId="24" xfId="0" applyNumberFormat="1" applyFill="1" applyBorder="1" applyAlignment="1" applyProtection="1">
      <alignment/>
      <protection/>
    </xf>
    <xf numFmtId="43" fontId="0" fillId="35" borderId="11" xfId="0" applyNumberFormat="1" applyFill="1" applyBorder="1" applyAlignment="1" applyProtection="1">
      <alignment/>
      <protection/>
    </xf>
    <xf numFmtId="0" fontId="3" fillId="0" borderId="0" xfId="0" applyFont="1" applyFill="1" applyBorder="1" applyAlignment="1" applyProtection="1">
      <alignment horizontal="center" vertical="center"/>
      <protection/>
    </xf>
    <xf numFmtId="0" fontId="0" fillId="34" borderId="16" xfId="0" applyFont="1" applyFill="1" applyBorder="1" applyAlignment="1" applyProtection="1">
      <alignment horizontal="center"/>
      <protection locked="0"/>
    </xf>
    <xf numFmtId="0" fontId="6" fillId="33" borderId="18"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wrapText="1"/>
      <protection/>
    </xf>
    <xf numFmtId="0" fontId="4" fillId="33" borderId="10" xfId="0" applyFont="1" applyFill="1" applyBorder="1" applyAlignment="1" applyProtection="1">
      <alignment horizontal="center" vertical="top" wrapText="1"/>
      <protection/>
    </xf>
    <xf numFmtId="0" fontId="4" fillId="33" borderId="11" xfId="0" applyFont="1" applyFill="1" applyBorder="1" applyAlignment="1" applyProtection="1">
      <alignment horizontal="center" vertical="top" wrapText="1"/>
      <protection/>
    </xf>
    <xf numFmtId="0" fontId="7" fillId="33" borderId="12" xfId="0" applyFont="1" applyFill="1" applyBorder="1" applyAlignment="1" applyProtection="1">
      <alignment wrapText="1"/>
      <protection/>
    </xf>
    <xf numFmtId="0" fontId="7" fillId="33" borderId="13" xfId="0" applyFont="1" applyFill="1" applyBorder="1" applyAlignment="1" applyProtection="1">
      <alignment wrapText="1"/>
      <protection/>
    </xf>
    <xf numFmtId="0" fontId="7" fillId="33" borderId="0" xfId="0" applyFont="1" applyFill="1" applyBorder="1" applyAlignment="1" applyProtection="1">
      <alignment wrapText="1"/>
      <protection/>
    </xf>
    <xf numFmtId="0" fontId="7" fillId="33" borderId="14" xfId="0" applyFont="1" applyFill="1" applyBorder="1" applyAlignment="1" applyProtection="1">
      <alignment wrapText="1"/>
      <protection/>
    </xf>
    <xf numFmtId="0" fontId="7" fillId="33" borderId="31" xfId="0" applyFont="1" applyFill="1" applyBorder="1" applyAlignment="1" applyProtection="1">
      <alignment wrapText="1"/>
      <protection/>
    </xf>
    <xf numFmtId="0" fontId="7" fillId="33" borderId="27" xfId="0" applyFont="1" applyFill="1" applyBorder="1" applyAlignment="1" applyProtection="1">
      <alignment wrapText="1"/>
      <protection/>
    </xf>
    <xf numFmtId="0" fontId="6" fillId="33" borderId="13"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6" fillId="33" borderId="14" xfId="0" applyFont="1" applyFill="1" applyBorder="1" applyAlignment="1" applyProtection="1">
      <alignment vertical="top" wrapText="1"/>
      <protection/>
    </xf>
    <xf numFmtId="0" fontId="7" fillId="33" borderId="15"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19" xfId="0" applyFont="1" applyFill="1" applyBorder="1" applyAlignment="1" applyProtection="1">
      <alignment horizontal="center"/>
      <protection/>
    </xf>
    <xf numFmtId="0" fontId="7" fillId="33" borderId="16" xfId="0" applyFont="1" applyFill="1" applyBorder="1" applyAlignment="1" applyProtection="1">
      <alignment horizontal="center"/>
      <protection/>
    </xf>
    <xf numFmtId="0" fontId="7" fillId="33" borderId="18" xfId="0" applyFont="1" applyFill="1" applyBorder="1" applyAlignment="1" applyProtection="1">
      <alignment/>
      <protection/>
    </xf>
    <xf numFmtId="0" fontId="7" fillId="33" borderId="12" xfId="0" applyFont="1" applyFill="1" applyBorder="1" applyAlignment="1" applyProtection="1">
      <alignment/>
      <protection/>
    </xf>
    <xf numFmtId="0" fontId="7" fillId="33" borderId="13" xfId="0" applyFont="1" applyFill="1" applyBorder="1" applyAlignment="1" applyProtection="1">
      <alignment/>
      <protection/>
    </xf>
    <xf numFmtId="0" fontId="7" fillId="33" borderId="15" xfId="0" applyFont="1" applyFill="1" applyBorder="1" applyAlignment="1" applyProtection="1">
      <alignment/>
      <protection/>
    </xf>
    <xf numFmtId="0" fontId="7" fillId="33" borderId="0" xfId="0" applyFont="1" applyFill="1" applyBorder="1" applyAlignment="1" applyProtection="1">
      <alignment/>
      <protection/>
    </xf>
    <xf numFmtId="0" fontId="7" fillId="33" borderId="14" xfId="0" applyFont="1" applyFill="1" applyBorder="1" applyAlignment="1" applyProtection="1">
      <alignment/>
      <protection/>
    </xf>
    <xf numFmtId="0" fontId="7" fillId="33" borderId="19" xfId="0" applyFont="1" applyFill="1" applyBorder="1" applyAlignment="1" applyProtection="1">
      <alignment/>
      <protection/>
    </xf>
    <xf numFmtId="0" fontId="7" fillId="33" borderId="16" xfId="0" applyFont="1" applyFill="1" applyBorder="1" applyAlignment="1" applyProtection="1">
      <alignment/>
      <protection/>
    </xf>
    <xf numFmtId="0" fontId="7" fillId="33" borderId="17" xfId="0" applyFont="1" applyFill="1" applyBorder="1" applyAlignment="1" applyProtection="1">
      <alignment/>
      <protection/>
    </xf>
    <xf numFmtId="43" fontId="0" fillId="34" borderId="10" xfId="0" applyNumberFormat="1" applyFill="1" applyBorder="1" applyAlignment="1" applyProtection="1">
      <alignment/>
      <protection locked="0"/>
    </xf>
    <xf numFmtId="43" fontId="0" fillId="34" borderId="24" xfId="0" applyNumberFormat="1" applyFill="1" applyBorder="1" applyAlignment="1" applyProtection="1">
      <alignment/>
      <protection locked="0"/>
    </xf>
    <xf numFmtId="43" fontId="0" fillId="34" borderId="11" xfId="0" applyNumberFormat="1" applyFill="1" applyBorder="1" applyAlignment="1" applyProtection="1">
      <alignment/>
      <protection locked="0"/>
    </xf>
    <xf numFmtId="0" fontId="1" fillId="33" borderId="30" xfId="0" applyFont="1" applyFill="1" applyBorder="1" applyAlignment="1" applyProtection="1">
      <alignment horizontal="center"/>
      <protection/>
    </xf>
    <xf numFmtId="176" fontId="0" fillId="34" borderId="16" xfId="0" applyNumberFormat="1" applyFill="1" applyBorder="1" applyAlignment="1" applyProtection="1">
      <alignment horizontal="left"/>
      <protection locked="0"/>
    </xf>
    <xf numFmtId="0" fontId="6" fillId="33" borderId="30" xfId="0" applyFont="1" applyFill="1" applyBorder="1" applyAlignment="1" applyProtection="1">
      <alignment horizontal="center" vertical="top" wrapText="1"/>
      <protection/>
    </xf>
    <xf numFmtId="0" fontId="0" fillId="34" borderId="16" xfId="0" applyFont="1" applyFill="1" applyBorder="1" applyAlignment="1" applyProtection="1">
      <alignment horizontal="left" indent="1"/>
      <protection locked="0"/>
    </xf>
    <xf numFmtId="168" fontId="0" fillId="34" borderId="16" xfId="0" applyNumberFormat="1" applyFill="1" applyBorder="1" applyAlignment="1" applyProtection="1">
      <alignment horizontal="left" indent="1"/>
      <protection locked="0"/>
    </xf>
    <xf numFmtId="167" fontId="0" fillId="34" borderId="16" xfId="0" applyNumberFormat="1" applyFill="1" applyBorder="1" applyAlignment="1" applyProtection="1">
      <alignment horizontal="left"/>
      <protection locked="0"/>
    </xf>
    <xf numFmtId="0" fontId="3" fillId="33" borderId="14" xfId="0" applyFont="1" applyFill="1" applyBorder="1" applyAlignment="1" applyProtection="1">
      <alignment horizontal="center" vertical="center"/>
      <protection/>
    </xf>
    <xf numFmtId="0" fontId="6" fillId="33" borderId="58"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60"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56" xfId="0" applyFont="1" applyFill="1" applyBorder="1" applyAlignment="1" applyProtection="1">
      <alignment horizontal="center" vertical="center" wrapText="1"/>
      <protection/>
    </xf>
    <xf numFmtId="0" fontId="4" fillId="33" borderId="58" xfId="0" applyFont="1" applyFill="1" applyBorder="1" applyAlignment="1" applyProtection="1">
      <alignment horizontal="center" vertical="center" wrapText="1"/>
      <protection/>
    </xf>
    <xf numFmtId="0" fontId="4" fillId="33" borderId="60"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top" wrapText="1"/>
      <protection/>
    </xf>
    <xf numFmtId="0" fontId="0" fillId="0" borderId="16" xfId="0" applyBorder="1" applyAlignment="1" applyProtection="1">
      <alignment/>
      <protection locked="0"/>
    </xf>
    <xf numFmtId="0" fontId="6" fillId="33" borderId="15"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4" fillId="34" borderId="0" xfId="0" applyFont="1" applyFill="1" applyAlignment="1" applyProtection="1">
      <alignment horizontal="left"/>
      <protection/>
    </xf>
    <xf numFmtId="49" fontId="0" fillId="34" borderId="16" xfId="0" applyNumberFormat="1" applyFill="1" applyBorder="1" applyAlignment="1" applyProtection="1">
      <alignment/>
      <protection locked="0"/>
    </xf>
    <xf numFmtId="2" fontId="10" fillId="0" borderId="10" xfId="0" applyNumberFormat="1" applyFont="1" applyBorder="1" applyAlignment="1" applyProtection="1">
      <alignment vertical="top" wrapText="1"/>
      <protection/>
    </xf>
    <xf numFmtId="2" fontId="10" fillId="0" borderId="24" xfId="0" applyNumberFormat="1" applyFont="1" applyBorder="1" applyAlignment="1" applyProtection="1">
      <alignment vertical="top" wrapText="1"/>
      <protection/>
    </xf>
    <xf numFmtId="0" fontId="7" fillId="34" borderId="48" xfId="0" applyFont="1" applyFill="1" applyBorder="1" applyAlignment="1" applyProtection="1">
      <alignment vertical="top" wrapText="1"/>
      <protection locked="0"/>
    </xf>
    <xf numFmtId="0" fontId="7" fillId="34" borderId="23" xfId="0" applyFont="1" applyFill="1" applyBorder="1" applyAlignment="1" applyProtection="1">
      <alignment vertical="top" wrapText="1"/>
      <protection locked="0"/>
    </xf>
    <xf numFmtId="0" fontId="3" fillId="0" borderId="0" xfId="0" applyFont="1" applyFill="1" applyBorder="1" applyAlignment="1" applyProtection="1">
      <alignment/>
      <protection/>
    </xf>
    <xf numFmtId="0" fontId="6" fillId="0" borderId="15" xfId="0" applyFont="1" applyBorder="1" applyAlignment="1" applyProtection="1">
      <alignment horizontal="left" indent="1"/>
      <protection/>
    </xf>
    <xf numFmtId="0" fontId="6" fillId="0" borderId="0" xfId="0" applyFont="1" applyBorder="1" applyAlignment="1" applyProtection="1">
      <alignment horizontal="left" indent="1"/>
      <protection/>
    </xf>
    <xf numFmtId="43" fontId="3" fillId="0" borderId="0" xfId="0" applyNumberFormat="1" applyFont="1" applyBorder="1" applyAlignment="1" applyProtection="1">
      <alignment wrapText="1"/>
      <protection locked="0"/>
    </xf>
    <xf numFmtId="0" fontId="6" fillId="0" borderId="0" xfId="0" applyFont="1" applyBorder="1" applyAlignment="1" applyProtection="1">
      <alignment/>
      <protection/>
    </xf>
    <xf numFmtId="44" fontId="17" fillId="35" borderId="18" xfId="0" applyNumberFormat="1" applyFont="1" applyFill="1" applyBorder="1" applyAlignment="1" applyProtection="1">
      <alignment/>
      <protection/>
    </xf>
    <xf numFmtId="44" fontId="17" fillId="35" borderId="12" xfId="0" applyNumberFormat="1" applyFont="1" applyFill="1" applyBorder="1" applyAlignment="1" applyProtection="1">
      <alignment/>
      <protection/>
    </xf>
    <xf numFmtId="44" fontId="17" fillId="35" borderId="13" xfId="0" applyNumberFormat="1" applyFont="1" applyFill="1" applyBorder="1" applyAlignment="1" applyProtection="1">
      <alignment/>
      <protection/>
    </xf>
    <xf numFmtId="44" fontId="17" fillId="35" borderId="19" xfId="0" applyNumberFormat="1" applyFont="1" applyFill="1" applyBorder="1" applyAlignment="1" applyProtection="1">
      <alignment/>
      <protection/>
    </xf>
    <xf numFmtId="44" fontId="17" fillId="35" borderId="16" xfId="0" applyNumberFormat="1" applyFont="1" applyFill="1" applyBorder="1" applyAlignment="1" applyProtection="1">
      <alignment/>
      <protection/>
    </xf>
    <xf numFmtId="44" fontId="17" fillId="35" borderId="17" xfId="0" applyNumberFormat="1" applyFont="1" applyFill="1" applyBorder="1" applyAlignment="1" applyProtection="1">
      <alignment/>
      <protection/>
    </xf>
    <xf numFmtId="49" fontId="0" fillId="34" borderId="0" xfId="0" applyNumberFormat="1" applyFill="1" applyBorder="1" applyAlignment="1" applyProtection="1">
      <alignment/>
      <protection locked="0"/>
    </xf>
    <xf numFmtId="49" fontId="0" fillId="34" borderId="16" xfId="0" applyNumberFormat="1" applyFill="1" applyBorder="1" applyAlignment="1" applyProtection="1">
      <alignment/>
      <protection locked="0"/>
    </xf>
    <xf numFmtId="0" fontId="0" fillId="0" borderId="16" xfId="0" applyBorder="1" applyAlignment="1" applyProtection="1">
      <alignment/>
      <protection locked="0"/>
    </xf>
    <xf numFmtId="0" fontId="4" fillId="33" borderId="59" xfId="0" applyFont="1" applyFill="1" applyBorder="1" applyAlignment="1" applyProtection="1">
      <alignment horizontal="center" vertical="center" wrapText="1"/>
      <protection/>
    </xf>
    <xf numFmtId="2" fontId="7" fillId="0" borderId="48" xfId="0" applyNumberFormat="1" applyFont="1" applyBorder="1" applyAlignment="1" applyProtection="1">
      <alignment vertical="top" wrapText="1"/>
      <protection/>
    </xf>
    <xf numFmtId="2" fontId="7" fillId="0" borderId="23" xfId="0" applyNumberFormat="1" applyFont="1" applyBorder="1" applyAlignment="1" applyProtection="1">
      <alignment vertical="top" wrapText="1"/>
      <protection/>
    </xf>
    <xf numFmtId="0" fontId="4" fillId="34" borderId="12" xfId="0" applyFont="1" applyFill="1" applyBorder="1" applyAlignment="1" applyProtection="1">
      <alignment wrapText="1"/>
      <protection/>
    </xf>
    <xf numFmtId="0" fontId="4" fillId="34" borderId="0" xfId="0" applyFont="1" applyFill="1" applyBorder="1" applyAlignment="1" applyProtection="1">
      <alignment wrapText="1"/>
      <protection/>
    </xf>
    <xf numFmtId="0" fontId="4" fillId="34" borderId="0" xfId="0" applyFont="1" applyFill="1" applyBorder="1" applyAlignment="1" applyProtection="1">
      <alignment vertical="top" wrapText="1"/>
      <protection/>
    </xf>
    <xf numFmtId="43" fontId="6" fillId="0" borderId="15" xfId="0" applyNumberFormat="1" applyFont="1" applyBorder="1" applyAlignment="1" applyProtection="1">
      <alignment horizontal="left" vertical="top" wrapText="1"/>
      <protection/>
    </xf>
    <xf numFmtId="43" fontId="6" fillId="0" borderId="0" xfId="0" applyNumberFormat="1" applyFont="1" applyBorder="1" applyAlignment="1" applyProtection="1">
      <alignment horizontal="left" vertical="top" wrapText="1"/>
      <protection/>
    </xf>
    <xf numFmtId="14" fontId="0" fillId="0" borderId="0" xfId="0" applyNumberFormat="1" applyBorder="1" applyAlignment="1" applyProtection="1">
      <alignment/>
      <protection/>
    </xf>
    <xf numFmtId="0" fontId="4" fillId="0" borderId="61"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0" fillId="0" borderId="62" xfId="0" applyFill="1" applyBorder="1" applyAlignment="1" applyProtection="1">
      <alignment horizontal="left"/>
      <protection/>
    </xf>
    <xf numFmtId="0" fontId="0" fillId="0" borderId="63" xfId="0" applyFill="1" applyBorder="1" applyAlignment="1" applyProtection="1">
      <alignment horizontal="left"/>
      <protection/>
    </xf>
    <xf numFmtId="0" fontId="7" fillId="0" borderId="61" xfId="0" applyFont="1" applyFill="1" applyBorder="1" applyAlignment="1" applyProtection="1">
      <alignment horizontal="left"/>
      <protection/>
    </xf>
    <xf numFmtId="0" fontId="7" fillId="0" borderId="16" xfId="0" applyFont="1" applyFill="1" applyBorder="1" applyAlignment="1" applyProtection="1">
      <alignment horizontal="left"/>
      <protection/>
    </xf>
    <xf numFmtId="0" fontId="4" fillId="0" borderId="64" xfId="0" applyFont="1" applyFill="1" applyBorder="1" applyAlignment="1" applyProtection="1">
      <alignment horizontal="left"/>
      <protection/>
    </xf>
    <xf numFmtId="0" fontId="4" fillId="0" borderId="12"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2" fillId="33" borderId="0" xfId="0" applyFont="1" applyFill="1" applyAlignment="1" applyProtection="1">
      <alignment/>
      <protection/>
    </xf>
    <xf numFmtId="0" fontId="2" fillId="33" borderId="11" xfId="0"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4"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right" wrapText="1"/>
      <protection/>
    </xf>
    <xf numFmtId="0" fontId="4" fillId="33" borderId="17" xfId="0" applyFont="1" applyFill="1" applyBorder="1" applyAlignment="1" applyProtection="1">
      <alignment horizontal="right" wrapText="1"/>
      <protection/>
    </xf>
    <xf numFmtId="0" fontId="15" fillId="33" borderId="0" xfId="0" applyFont="1" applyFill="1" applyAlignment="1" applyProtection="1">
      <alignment horizontal="center" vertical="top" wrapText="1"/>
      <protection/>
    </xf>
    <xf numFmtId="0" fontId="0" fillId="33" borderId="19" xfId="0" applyFill="1" applyBorder="1" applyAlignment="1" applyProtection="1">
      <alignment/>
      <protection/>
    </xf>
    <xf numFmtId="0" fontId="0" fillId="33" borderId="17" xfId="0" applyFill="1" applyBorder="1" applyAlignment="1" applyProtection="1">
      <alignment/>
      <protection/>
    </xf>
    <xf numFmtId="0" fontId="7" fillId="35" borderId="12" xfId="0" applyFont="1" applyFill="1" applyBorder="1" applyAlignment="1" applyProtection="1">
      <alignment horizontal="center" vertical="top"/>
      <protection/>
    </xf>
    <xf numFmtId="0" fontId="7" fillId="35" borderId="16" xfId="0" applyFont="1" applyFill="1" applyBorder="1" applyAlignment="1" applyProtection="1">
      <alignment horizontal="center" vertical="top"/>
      <protection/>
    </xf>
    <xf numFmtId="2" fontId="7" fillId="33" borderId="19" xfId="0" applyNumberFormat="1" applyFont="1" applyFill="1" applyBorder="1" applyAlignment="1" applyProtection="1">
      <alignment horizontal="center"/>
      <protection/>
    </xf>
    <xf numFmtId="0" fontId="7" fillId="0" borderId="16" xfId="0" applyFont="1" applyBorder="1" applyAlignment="1">
      <alignment/>
    </xf>
    <xf numFmtId="0" fontId="7" fillId="0" borderId="65" xfId="0" applyFont="1" applyBorder="1" applyAlignment="1">
      <alignment/>
    </xf>
    <xf numFmtId="0" fontId="6" fillId="33" borderId="18" xfId="0" applyFont="1" applyFill="1" applyBorder="1" applyAlignment="1" applyProtection="1">
      <alignment horizontal="left" vertical="top" wrapText="1" indent="1"/>
      <protection/>
    </xf>
    <xf numFmtId="0" fontId="6" fillId="33" borderId="13" xfId="0" applyFont="1" applyFill="1" applyBorder="1" applyAlignment="1" applyProtection="1">
      <alignment horizontal="left" vertical="top" wrapText="1" indent="1"/>
      <protection/>
    </xf>
    <xf numFmtId="0" fontId="6" fillId="33" borderId="15" xfId="0" applyFont="1" applyFill="1" applyBorder="1" applyAlignment="1" applyProtection="1">
      <alignment horizontal="left" vertical="top" wrapText="1" indent="1"/>
      <protection/>
    </xf>
    <xf numFmtId="0" fontId="6" fillId="33" borderId="14" xfId="0" applyFont="1" applyFill="1" applyBorder="1" applyAlignment="1" applyProtection="1">
      <alignment horizontal="left" vertical="top" wrapText="1" indent="1"/>
      <protection/>
    </xf>
    <xf numFmtId="0" fontId="7" fillId="34" borderId="15" xfId="0" applyFont="1" applyFill="1" applyBorder="1" applyAlignment="1" applyProtection="1">
      <alignment vertical="top" wrapText="1"/>
      <protection locked="0"/>
    </xf>
    <xf numFmtId="0" fontId="7" fillId="34" borderId="14" xfId="0" applyFont="1" applyFill="1" applyBorder="1" applyAlignment="1" applyProtection="1">
      <alignment vertical="top" wrapText="1"/>
      <protection locked="0"/>
    </xf>
    <xf numFmtId="0" fontId="7" fillId="34" borderId="19" xfId="0" applyFont="1" applyFill="1" applyBorder="1" applyAlignment="1" applyProtection="1">
      <alignment vertical="top" wrapText="1"/>
      <protection locked="0"/>
    </xf>
    <xf numFmtId="0" fontId="7" fillId="34" borderId="17" xfId="0" applyFont="1" applyFill="1" applyBorder="1" applyAlignment="1" applyProtection="1">
      <alignment vertical="top" wrapText="1"/>
      <protection locked="0"/>
    </xf>
    <xf numFmtId="0" fontId="4" fillId="33" borderId="51" xfId="0" applyFont="1" applyFill="1" applyBorder="1" applyAlignment="1" applyProtection="1">
      <alignment vertical="top" wrapText="1"/>
      <protection/>
    </xf>
    <xf numFmtId="0" fontId="4" fillId="33" borderId="52" xfId="0" applyFont="1" applyFill="1" applyBorder="1" applyAlignment="1" applyProtection="1">
      <alignment vertical="top" wrapText="1"/>
      <protection/>
    </xf>
    <xf numFmtId="0" fontId="4" fillId="33" borderId="53" xfId="0" applyFont="1" applyFill="1" applyBorder="1" applyAlignment="1" applyProtection="1">
      <alignment vertical="top" wrapText="1"/>
      <protection/>
    </xf>
    <xf numFmtId="0" fontId="10" fillId="34" borderId="48" xfId="0" applyFont="1" applyFill="1" applyBorder="1" applyAlignment="1" applyProtection="1">
      <alignment horizontal="center" vertical="top" wrapText="1"/>
      <protection locked="0"/>
    </xf>
    <xf numFmtId="0" fontId="10" fillId="34" borderId="23" xfId="0" applyFont="1" applyFill="1" applyBorder="1" applyAlignment="1" applyProtection="1">
      <alignment horizontal="center" vertical="top" wrapText="1"/>
      <protection locked="0"/>
    </xf>
    <xf numFmtId="0" fontId="0" fillId="0" borderId="23" xfId="0" applyBorder="1" applyAlignment="1">
      <alignment horizontal="center" vertical="top" wrapText="1"/>
    </xf>
    <xf numFmtId="0" fontId="0" fillId="0" borderId="55" xfId="0" applyBorder="1" applyAlignment="1">
      <alignment horizontal="center" vertical="top" wrapText="1"/>
    </xf>
    <xf numFmtId="0" fontId="4" fillId="33" borderId="49" xfId="0" applyFont="1" applyFill="1" applyBorder="1" applyAlignment="1" applyProtection="1">
      <alignment horizontal="center" vertical="top" wrapText="1"/>
      <protection/>
    </xf>
    <xf numFmtId="0" fontId="4" fillId="33" borderId="54" xfId="0" applyFont="1" applyFill="1" applyBorder="1" applyAlignment="1" applyProtection="1">
      <alignment horizontal="center" vertical="top" wrapText="1"/>
      <protection/>
    </xf>
    <xf numFmtId="0" fontId="4" fillId="33" borderId="57" xfId="0" applyFont="1" applyFill="1" applyBorder="1" applyAlignment="1" applyProtection="1">
      <alignment horizontal="left" vertical="top" wrapText="1"/>
      <protection/>
    </xf>
    <xf numFmtId="0" fontId="4" fillId="33" borderId="24" xfId="0" applyFont="1" applyFill="1" applyBorder="1" applyAlignment="1" applyProtection="1">
      <alignment horizontal="left" vertical="top" wrapText="1"/>
      <protection/>
    </xf>
    <xf numFmtId="0" fontId="7" fillId="33" borderId="32" xfId="0" applyFont="1" applyFill="1" applyBorder="1" applyAlignment="1" applyProtection="1">
      <alignment horizontal="center"/>
      <protection/>
    </xf>
    <xf numFmtId="0" fontId="7" fillId="33" borderId="14" xfId="0" applyFont="1" applyFill="1" applyBorder="1" applyAlignment="1" applyProtection="1">
      <alignment horizontal="center"/>
      <protection/>
    </xf>
    <xf numFmtId="0" fontId="6" fillId="33" borderId="0" xfId="0" applyFont="1" applyFill="1" applyBorder="1" applyAlignment="1" applyProtection="1">
      <alignment horizontal="center" vertical="top"/>
      <protection/>
    </xf>
    <xf numFmtId="0" fontId="6" fillId="33" borderId="14" xfId="0" applyFont="1" applyFill="1" applyBorder="1" applyAlignment="1" applyProtection="1">
      <alignment horizontal="center" vertical="top"/>
      <protection/>
    </xf>
    <xf numFmtId="0" fontId="0" fillId="34" borderId="10" xfId="0" applyFont="1" applyFill="1" applyBorder="1" applyAlignment="1" applyProtection="1">
      <alignment horizontal="center" vertical="top"/>
      <protection locked="0"/>
    </xf>
    <xf numFmtId="0" fontId="0" fillId="34" borderId="11" xfId="0" applyFont="1" applyFill="1" applyBorder="1" applyAlignment="1" applyProtection="1">
      <alignment horizontal="center" vertical="top"/>
      <protection locked="0"/>
    </xf>
    <xf numFmtId="0" fontId="0" fillId="33" borderId="10" xfId="0" applyFont="1" applyFill="1" applyBorder="1" applyAlignment="1" applyProtection="1">
      <alignment horizontal="left" wrapText="1"/>
      <protection/>
    </xf>
    <xf numFmtId="0" fontId="0" fillId="33" borderId="24" xfId="0" applyFont="1" applyFill="1" applyBorder="1" applyAlignment="1" applyProtection="1">
      <alignment horizontal="left" wrapText="1"/>
      <protection/>
    </xf>
    <xf numFmtId="0" fontId="0" fillId="33" borderId="11" xfId="0" applyFont="1" applyFill="1" applyBorder="1" applyAlignment="1" applyProtection="1">
      <alignment horizontal="left" wrapText="1"/>
      <protection/>
    </xf>
    <xf numFmtId="0" fontId="0" fillId="33" borderId="0" xfId="0" applyFill="1" applyBorder="1" applyAlignment="1" applyProtection="1">
      <alignment/>
      <protection/>
    </xf>
    <xf numFmtId="0" fontId="6" fillId="33" borderId="0" xfId="0" applyFont="1" applyFill="1" applyBorder="1" applyAlignment="1" applyProtection="1">
      <alignment wrapText="1"/>
      <protection/>
    </xf>
    <xf numFmtId="0" fontId="6" fillId="33" borderId="14" xfId="0" applyFont="1" applyFill="1" applyBorder="1" applyAlignment="1" applyProtection="1">
      <alignment wrapText="1"/>
      <protection/>
    </xf>
    <xf numFmtId="0" fontId="7" fillId="33" borderId="66" xfId="0" applyFont="1" applyFill="1" applyBorder="1" applyAlignment="1" applyProtection="1">
      <alignment horizontal="center"/>
      <protection/>
    </xf>
    <xf numFmtId="0" fontId="7" fillId="33" borderId="26" xfId="0" applyFont="1" applyFill="1" applyBorder="1" applyAlignment="1" applyProtection="1">
      <alignment horizontal="center"/>
      <protection/>
    </xf>
    <xf numFmtId="0" fontId="7" fillId="33" borderId="67" xfId="0" applyFont="1" applyFill="1" applyBorder="1" applyAlignment="1" applyProtection="1">
      <alignment horizontal="center"/>
      <protection/>
    </xf>
    <xf numFmtId="0" fontId="0" fillId="34" borderId="23" xfId="0" applyFont="1" applyFill="1" applyBorder="1" applyAlignment="1" applyProtection="1">
      <alignment/>
      <protection locked="0"/>
    </xf>
    <xf numFmtId="0" fontId="0" fillId="34" borderId="55" xfId="0" applyFont="1" applyFill="1" applyBorder="1" applyAlignment="1" applyProtection="1">
      <alignment/>
      <protection locked="0"/>
    </xf>
    <xf numFmtId="0" fontId="4" fillId="34" borderId="31" xfId="0" applyFont="1" applyFill="1" applyBorder="1" applyAlignment="1" applyProtection="1">
      <alignment vertical="top" wrapText="1"/>
      <protection locked="0"/>
    </xf>
    <xf numFmtId="43" fontId="7" fillId="34" borderId="16" xfId="0" applyNumberFormat="1" applyFont="1" applyFill="1" applyBorder="1" applyAlignment="1" applyProtection="1">
      <alignment/>
      <protection locked="0"/>
    </xf>
    <xf numFmtId="0" fontId="15" fillId="33" borderId="0" xfId="0" applyFont="1" applyFill="1" applyBorder="1" applyAlignment="1" applyProtection="1">
      <alignment vertical="top" wrapText="1"/>
      <protection/>
    </xf>
    <xf numFmtId="0" fontId="4" fillId="0" borderId="66" xfId="0" applyFont="1" applyFill="1" applyBorder="1" applyAlignment="1" applyProtection="1">
      <alignment horizontal="left"/>
      <protection/>
    </xf>
    <xf numFmtId="0" fontId="0" fillId="0" borderId="26" xfId="0" applyFill="1" applyBorder="1" applyAlignment="1" applyProtection="1">
      <alignment horizontal="left"/>
      <protection/>
    </xf>
    <xf numFmtId="0" fontId="7" fillId="0" borderId="68" xfId="0" applyFont="1" applyFill="1" applyBorder="1" applyAlignment="1" applyProtection="1">
      <alignment horizontal="left"/>
      <protection/>
    </xf>
    <xf numFmtId="0" fontId="7" fillId="0" borderId="24" xfId="0" applyFont="1" applyFill="1" applyBorder="1" applyAlignment="1" applyProtection="1">
      <alignment horizontal="left"/>
      <protection/>
    </xf>
    <xf numFmtId="43" fontId="2" fillId="35" borderId="10" xfId="0" applyNumberFormat="1" applyFont="1" applyFill="1" applyBorder="1" applyAlignment="1" applyProtection="1">
      <alignment/>
      <protection/>
    </xf>
    <xf numFmtId="43" fontId="2" fillId="35" borderId="24" xfId="0" applyNumberFormat="1" applyFont="1" applyFill="1" applyBorder="1" applyAlignment="1" applyProtection="1">
      <alignment/>
      <protection/>
    </xf>
    <xf numFmtId="1" fontId="4" fillId="35" borderId="10" xfId="0" applyNumberFormat="1" applyFont="1" applyFill="1" applyBorder="1" applyAlignment="1" applyProtection="1">
      <alignment horizontal="center"/>
      <protection/>
    </xf>
    <xf numFmtId="1" fontId="0" fillId="35" borderId="24" xfId="0" applyNumberFormat="1" applyFill="1" applyBorder="1" applyAlignment="1">
      <alignment/>
    </xf>
    <xf numFmtId="1" fontId="0" fillId="35" borderId="69" xfId="0" applyNumberFormat="1" applyFill="1" applyBorder="1" applyAlignment="1">
      <alignment/>
    </xf>
    <xf numFmtId="0" fontId="4" fillId="33" borderId="70" xfId="0" applyFont="1" applyFill="1" applyBorder="1" applyAlignment="1" applyProtection="1">
      <alignment/>
      <protection/>
    </xf>
    <xf numFmtId="0" fontId="4" fillId="0" borderId="71" xfId="0" applyFont="1" applyBorder="1" applyAlignment="1">
      <alignment/>
    </xf>
    <xf numFmtId="0" fontId="4" fillId="0" borderId="35" xfId="0" applyFont="1" applyBorder="1" applyAlignment="1">
      <alignment/>
    </xf>
    <xf numFmtId="2" fontId="4" fillId="35" borderId="72" xfId="0" applyNumberFormat="1" applyFont="1" applyFill="1" applyBorder="1" applyAlignment="1" applyProtection="1">
      <alignment horizontal="center"/>
      <protection/>
    </xf>
    <xf numFmtId="0" fontId="0" fillId="35" borderId="72" xfId="0" applyFill="1" applyBorder="1" applyAlignment="1">
      <alignment/>
    </xf>
    <xf numFmtId="0" fontId="0" fillId="35" borderId="73" xfId="0" applyFill="1" applyBorder="1" applyAlignment="1">
      <alignment/>
    </xf>
    <xf numFmtId="0" fontId="7" fillId="0" borderId="0" xfId="0" applyFont="1" applyBorder="1" applyAlignment="1">
      <alignment horizontal="center"/>
    </xf>
    <xf numFmtId="0" fontId="7" fillId="0" borderId="34" xfId="0" applyFont="1" applyBorder="1" applyAlignment="1">
      <alignment horizontal="center"/>
    </xf>
    <xf numFmtId="0" fontId="7" fillId="33" borderId="74" xfId="0" applyFont="1" applyFill="1" applyBorder="1" applyAlignment="1" applyProtection="1">
      <alignment horizontal="center"/>
      <protection/>
    </xf>
    <xf numFmtId="0" fontId="7" fillId="0" borderId="26" xfId="0" applyFont="1" applyBorder="1" applyAlignment="1">
      <alignment horizontal="center"/>
    </xf>
    <xf numFmtId="0" fontId="7" fillId="0" borderId="33" xfId="0" applyFont="1" applyBorder="1" applyAlignment="1">
      <alignment horizontal="center"/>
    </xf>
    <xf numFmtId="0" fontId="4" fillId="33" borderId="75" xfId="0" applyFont="1" applyFill="1" applyBorder="1" applyAlignment="1" applyProtection="1">
      <alignment horizontal="left"/>
      <protection/>
    </xf>
    <xf numFmtId="0" fontId="4" fillId="0" borderId="76" xfId="0" applyFont="1" applyBorder="1" applyAlignment="1">
      <alignment horizontal="left"/>
    </xf>
    <xf numFmtId="0" fontId="4" fillId="0" borderId="77" xfId="0" applyFont="1" applyBorder="1" applyAlignment="1">
      <alignment horizontal="left"/>
    </xf>
    <xf numFmtId="0" fontId="4" fillId="33" borderId="68" xfId="0" applyFont="1" applyFill="1" applyBorder="1" applyAlignment="1" applyProtection="1">
      <alignment horizontal="left"/>
      <protection/>
    </xf>
    <xf numFmtId="0" fontId="4" fillId="0" borderId="24" xfId="0" applyFont="1" applyBorder="1" applyAlignment="1">
      <alignment horizontal="left"/>
    </xf>
    <xf numFmtId="0" fontId="4" fillId="0" borderId="11" xfId="0" applyFont="1" applyBorder="1" applyAlignment="1">
      <alignment horizontal="left"/>
    </xf>
    <xf numFmtId="0" fontId="4" fillId="33" borderId="64" xfId="0" applyFont="1" applyFill="1" applyBorder="1" applyAlignment="1" applyProtection="1">
      <alignment horizontal="left"/>
      <protection/>
    </xf>
    <xf numFmtId="0" fontId="4" fillId="0" borderId="12" xfId="0" applyFont="1" applyBorder="1" applyAlignment="1">
      <alignment horizontal="left"/>
    </xf>
    <xf numFmtId="0" fontId="4" fillId="0" borderId="13" xfId="0" applyFont="1" applyBorder="1" applyAlignment="1">
      <alignment horizontal="left"/>
    </xf>
    <xf numFmtId="2" fontId="4" fillId="35" borderId="78" xfId="0" applyNumberFormat="1" applyFont="1" applyFill="1" applyBorder="1" applyAlignment="1" applyProtection="1">
      <alignment horizontal="center"/>
      <protection/>
    </xf>
    <xf numFmtId="2" fontId="4" fillId="35" borderId="73" xfId="0" applyNumberFormat="1" applyFont="1" applyFill="1" applyBorder="1" applyAlignment="1" applyProtection="1">
      <alignment horizontal="center"/>
      <protection/>
    </xf>
    <xf numFmtId="1" fontId="4" fillId="35" borderId="24" xfId="0" applyNumberFormat="1" applyFont="1" applyFill="1" applyBorder="1" applyAlignment="1" applyProtection="1">
      <alignment horizontal="center"/>
      <protection/>
    </xf>
    <xf numFmtId="1" fontId="4" fillId="35" borderId="69"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78"/>
  <sheetViews>
    <sheetView showGridLines="0" tabSelected="1" zoomScaleSheetLayoutView="100"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3" width="9.140625" style="7" customWidth="1"/>
    <col min="4" max="4" width="11.140625" style="7" bestFit="1"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6.28125" style="7" customWidth="1"/>
    <col min="20" max="20" width="5.7109375" style="7" customWidth="1"/>
    <col min="21" max="23" width="3.140625" style="7" customWidth="1"/>
    <col min="24" max="24" width="2.421875" style="7" customWidth="1"/>
    <col min="25" max="16384" width="9.140625" style="7" customWidth="1"/>
  </cols>
  <sheetData>
    <row r="1" spans="1:32" ht="12.75">
      <c r="A1" s="284" t="s">
        <v>0</v>
      </c>
      <c r="B1" s="284"/>
      <c r="C1" s="284"/>
      <c r="D1" s="284"/>
      <c r="E1" s="284"/>
      <c r="F1" s="284"/>
      <c r="G1" s="246" t="s">
        <v>75</v>
      </c>
      <c r="H1" s="246"/>
      <c r="I1" s="246"/>
      <c r="J1" s="246"/>
      <c r="K1" s="3" t="s">
        <v>1</v>
      </c>
      <c r="L1" s="285" t="s">
        <v>28</v>
      </c>
      <c r="M1" s="286"/>
      <c r="N1" s="286"/>
      <c r="O1" s="286"/>
      <c r="P1" s="4"/>
      <c r="Q1" s="2"/>
      <c r="R1" s="296" t="s">
        <v>67</v>
      </c>
      <c r="S1" s="296"/>
      <c r="T1" s="296"/>
      <c r="U1" s="303" t="s">
        <v>28</v>
      </c>
      <c r="V1" s="303"/>
      <c r="W1" s="303"/>
      <c r="X1" s="303"/>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92" t="s">
        <v>2</v>
      </c>
      <c r="L3" s="392"/>
      <c r="M3" s="392"/>
      <c r="N3" s="286"/>
      <c r="O3" s="286"/>
      <c r="P3" s="286"/>
      <c r="Q3" s="286"/>
      <c r="R3" s="286"/>
      <c r="S3" s="286"/>
      <c r="T3" s="286"/>
      <c r="U3" s="286"/>
      <c r="V3" s="286"/>
      <c r="W3" s="28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292" t="s">
        <v>3</v>
      </c>
      <c r="B5" s="292"/>
      <c r="C5" s="294" t="s">
        <v>28</v>
      </c>
      <c r="D5" s="294"/>
      <c r="E5" s="294"/>
      <c r="F5" s="294"/>
      <c r="G5" s="2"/>
      <c r="H5" s="2"/>
      <c r="I5" s="2"/>
      <c r="J5" s="2"/>
      <c r="K5" s="115"/>
      <c r="L5" s="306" t="s">
        <v>85</v>
      </c>
      <c r="M5" s="393"/>
      <c r="N5" s="306" t="s">
        <v>86</v>
      </c>
      <c r="O5" s="272"/>
      <c r="P5" s="272"/>
      <c r="Q5" s="272"/>
      <c r="R5" s="272"/>
      <c r="S5" s="273"/>
      <c r="T5" s="116"/>
      <c r="U5" s="114"/>
      <c r="V5" s="195"/>
      <c r="W5" s="195"/>
      <c r="X5" s="114"/>
      <c r="Y5" s="6"/>
      <c r="Z5" s="6"/>
      <c r="AA5" s="6"/>
      <c r="AB5" s="6"/>
      <c r="AC5" s="6"/>
      <c r="AD5" s="6"/>
      <c r="AE5" s="6"/>
      <c r="AF5" s="6"/>
    </row>
    <row r="6" spans="1:32" ht="4.5" customHeight="1">
      <c r="A6" s="2"/>
      <c r="B6" s="3"/>
      <c r="C6" s="9"/>
      <c r="D6" s="107"/>
      <c r="E6" s="107"/>
      <c r="F6" s="107"/>
      <c r="G6" s="87"/>
      <c r="H6" s="87"/>
      <c r="I6" s="2"/>
      <c r="J6" s="2"/>
      <c r="K6" s="340"/>
      <c r="L6" s="205" t="s">
        <v>28</v>
      </c>
      <c r="M6" s="395"/>
      <c r="N6" s="205"/>
      <c r="O6" s="206"/>
      <c r="P6" s="206"/>
      <c r="Q6" s="206"/>
      <c r="R6" s="206"/>
      <c r="S6" s="207"/>
      <c r="T6" s="297"/>
      <c r="U6" s="302"/>
      <c r="V6" s="360"/>
      <c r="W6" s="360"/>
      <c r="X6" s="117"/>
      <c r="Y6" s="6"/>
      <c r="Z6" s="6"/>
      <c r="AA6" s="6"/>
      <c r="AB6" s="6"/>
      <c r="AC6" s="6"/>
      <c r="AD6" s="6"/>
      <c r="AE6" s="6"/>
      <c r="AF6" s="6"/>
    </row>
    <row r="7" spans="1:32" ht="12.75">
      <c r="A7" s="292" t="s">
        <v>4</v>
      </c>
      <c r="B7" s="292"/>
      <c r="C7" s="292"/>
      <c r="D7" s="293" t="s">
        <v>28</v>
      </c>
      <c r="E7" s="293"/>
      <c r="F7" s="293"/>
      <c r="G7" s="293"/>
      <c r="H7" s="293"/>
      <c r="I7" s="10"/>
      <c r="J7" s="2"/>
      <c r="K7" s="340"/>
      <c r="L7" s="208"/>
      <c r="M7" s="396"/>
      <c r="N7" s="208"/>
      <c r="O7" s="209"/>
      <c r="P7" s="209"/>
      <c r="Q7" s="209"/>
      <c r="R7" s="209"/>
      <c r="S7" s="210"/>
      <c r="T7" s="297"/>
      <c r="U7" s="302"/>
      <c r="V7" s="360"/>
      <c r="W7" s="360"/>
      <c r="X7" s="117"/>
      <c r="Y7" s="6"/>
      <c r="Z7" s="6"/>
      <c r="AA7" s="6"/>
      <c r="AB7" s="6"/>
      <c r="AC7" s="6"/>
      <c r="AD7" s="6"/>
      <c r="AE7" s="6"/>
      <c r="AF7" s="6"/>
    </row>
    <row r="8" spans="1:32" ht="4.5" customHeight="1">
      <c r="A8" s="2"/>
      <c r="B8" s="3"/>
      <c r="C8" s="3"/>
      <c r="D8" s="86"/>
      <c r="E8" s="86"/>
      <c r="F8" s="86"/>
      <c r="G8" s="87"/>
      <c r="H8" s="87"/>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293" t="s">
        <v>28</v>
      </c>
      <c r="E9" s="293"/>
      <c r="F9" s="293"/>
      <c r="G9" s="293"/>
      <c r="H9" s="293"/>
      <c r="I9" s="10"/>
      <c r="J9" s="2"/>
      <c r="K9" s="195"/>
      <c r="L9" s="195"/>
      <c r="M9" s="195"/>
      <c r="N9" s="195"/>
      <c r="O9" s="195"/>
      <c r="P9" s="195"/>
      <c r="Q9" s="195"/>
      <c r="R9" s="195"/>
      <c r="S9" s="195"/>
      <c r="T9" s="195"/>
      <c r="U9" s="195"/>
      <c r="V9" s="195"/>
      <c r="W9" s="195"/>
      <c r="X9" s="113"/>
      <c r="Y9" s="6"/>
      <c r="Z9" s="6"/>
      <c r="AA9" s="6"/>
      <c r="AB9" s="6"/>
      <c r="AC9" s="6"/>
      <c r="AD9" s="6"/>
      <c r="AE9" s="6"/>
      <c r="AF9" s="6"/>
    </row>
    <row r="10" spans="1:32" ht="4.5" customHeight="1">
      <c r="A10" s="2"/>
      <c r="B10" s="2"/>
      <c r="C10" s="2"/>
      <c r="D10" s="86"/>
      <c r="E10" s="86"/>
      <c r="F10" s="86"/>
      <c r="G10" s="87"/>
      <c r="H10" s="87"/>
      <c r="I10" s="2"/>
      <c r="J10" s="2"/>
      <c r="K10" s="196"/>
      <c r="L10" s="196"/>
      <c r="M10" s="394"/>
      <c r="N10" s="394"/>
      <c r="O10" s="394"/>
      <c r="P10" s="394"/>
      <c r="Q10" s="394"/>
      <c r="R10" s="394"/>
      <c r="S10" s="394"/>
      <c r="T10" s="302"/>
      <c r="U10" s="302"/>
      <c r="V10" s="302"/>
      <c r="W10" s="302"/>
      <c r="X10" s="8"/>
      <c r="Y10" s="6"/>
      <c r="Z10" s="6"/>
      <c r="AA10" s="6"/>
      <c r="AB10" s="6"/>
      <c r="AC10" s="6"/>
      <c r="AD10" s="6"/>
      <c r="AE10" s="6"/>
      <c r="AF10" s="6"/>
    </row>
    <row r="11" spans="1:32" ht="12.75">
      <c r="A11" s="292" t="s">
        <v>5</v>
      </c>
      <c r="B11" s="292"/>
      <c r="C11" s="292"/>
      <c r="D11" s="293" t="s">
        <v>28</v>
      </c>
      <c r="E11" s="293"/>
      <c r="F11" s="293"/>
      <c r="G11" s="293"/>
      <c r="H11" s="293"/>
      <c r="I11" s="10"/>
      <c r="J11" s="2"/>
      <c r="K11" s="196"/>
      <c r="L11" s="196"/>
      <c r="M11" s="394"/>
      <c r="N11" s="394"/>
      <c r="O11" s="394"/>
      <c r="P11" s="394"/>
      <c r="Q11" s="394"/>
      <c r="R11" s="394"/>
      <c r="S11" s="394"/>
      <c r="T11" s="302"/>
      <c r="U11" s="302"/>
      <c r="V11" s="302"/>
      <c r="W11" s="302"/>
      <c r="X11" s="8"/>
      <c r="Y11" s="6"/>
      <c r="Z11" s="6"/>
      <c r="AA11" s="6"/>
      <c r="AB11" s="6"/>
      <c r="AC11" s="6"/>
      <c r="AD11" s="6"/>
      <c r="AE11" s="6"/>
      <c r="AF11" s="6"/>
    </row>
    <row r="12" spans="1:32" ht="4.5" customHeight="1">
      <c r="A12" s="2"/>
      <c r="B12" s="3"/>
      <c r="C12" s="3"/>
      <c r="D12" s="86"/>
      <c r="E12" s="86"/>
      <c r="F12" s="86"/>
      <c r="G12" s="87"/>
      <c r="H12" s="87"/>
      <c r="I12" s="2"/>
      <c r="J12" s="2"/>
      <c r="K12" s="2"/>
      <c r="L12" s="2"/>
      <c r="M12" s="2"/>
      <c r="N12" s="12"/>
      <c r="O12" s="12"/>
      <c r="P12" s="12"/>
      <c r="Q12" s="365">
        <f>H30</f>
        <v>0</v>
      </c>
      <c r="R12" s="366"/>
      <c r="S12" s="366"/>
      <c r="T12" s="367"/>
      <c r="U12" s="2"/>
      <c r="V12" s="2"/>
      <c r="W12" s="2"/>
      <c r="X12" s="2"/>
      <c r="Y12" s="6"/>
      <c r="Z12" s="6"/>
      <c r="AA12" s="6"/>
      <c r="AB12" s="6"/>
      <c r="AC12" s="6"/>
      <c r="AD12" s="6"/>
      <c r="AE12" s="6"/>
      <c r="AF12" s="6"/>
    </row>
    <row r="13" spans="1:32" ht="12.75" customHeight="1">
      <c r="A13" s="292" t="s">
        <v>79</v>
      </c>
      <c r="B13" s="292"/>
      <c r="C13" s="292"/>
      <c r="D13" s="335"/>
      <c r="E13" s="335"/>
      <c r="F13" s="335"/>
      <c r="G13" s="335"/>
      <c r="H13" s="335"/>
      <c r="I13" s="11"/>
      <c r="J13" s="2"/>
      <c r="K13" s="2"/>
      <c r="L13" s="2"/>
      <c r="M13" s="2"/>
      <c r="N13" s="12"/>
      <c r="O13" s="12"/>
      <c r="P13" s="12"/>
      <c r="Q13" s="368"/>
      <c r="R13" s="369"/>
      <c r="S13" s="369"/>
      <c r="T13" s="370"/>
      <c r="U13" s="2"/>
      <c r="V13" s="2"/>
      <c r="W13" s="2"/>
      <c r="X13" s="2"/>
      <c r="Y13" s="6"/>
      <c r="Z13" s="6"/>
      <c r="AA13" s="6"/>
      <c r="AB13" s="6"/>
      <c r="AC13" s="6"/>
      <c r="AD13" s="6"/>
      <c r="AE13" s="6"/>
      <c r="AF13" s="6"/>
    </row>
    <row r="14" spans="1:32" ht="4.5" customHeight="1">
      <c r="A14" s="118"/>
      <c r="B14" s="118"/>
      <c r="C14" s="118"/>
      <c r="D14" s="119"/>
      <c r="E14" s="119"/>
      <c r="F14" s="119"/>
      <c r="G14" s="119"/>
      <c r="H14" s="119"/>
      <c r="I14" s="11"/>
      <c r="J14" s="2"/>
      <c r="K14" s="2"/>
      <c r="L14" s="2"/>
      <c r="M14" s="2"/>
      <c r="N14" s="12"/>
      <c r="O14" s="12"/>
      <c r="P14" s="12"/>
      <c r="Q14" s="120"/>
      <c r="R14" s="120"/>
      <c r="S14" s="120"/>
      <c r="T14" s="120"/>
      <c r="U14" s="2"/>
      <c r="V14" s="2"/>
      <c r="W14" s="2"/>
      <c r="X14" s="2"/>
      <c r="Y14" s="6"/>
      <c r="Z14" s="6"/>
      <c r="AA14" s="6"/>
      <c r="AB14" s="6"/>
      <c r="AC14" s="6"/>
      <c r="AD14" s="6"/>
      <c r="AE14" s="6"/>
      <c r="AF14" s="6"/>
    </row>
    <row r="15" spans="1:32" ht="12.75" customHeight="1">
      <c r="A15" s="292" t="s">
        <v>80</v>
      </c>
      <c r="B15" s="292"/>
      <c r="C15" s="292"/>
      <c r="D15" s="339"/>
      <c r="E15" s="339"/>
      <c r="F15" s="339"/>
      <c r="G15" s="339"/>
      <c r="H15" s="339"/>
      <c r="I15" s="11"/>
      <c r="J15" s="2"/>
      <c r="K15" s="2"/>
      <c r="L15" s="2"/>
      <c r="M15" s="2"/>
      <c r="N15" s="12"/>
      <c r="O15" s="12"/>
      <c r="P15" s="12"/>
      <c r="Q15" s="120"/>
      <c r="R15" s="120"/>
      <c r="S15" s="120"/>
      <c r="T15" s="120"/>
      <c r="U15" s="2"/>
      <c r="V15" s="2"/>
      <c r="W15" s="2"/>
      <c r="X15" s="2"/>
      <c r="Y15" s="6"/>
      <c r="Z15" s="6"/>
      <c r="AA15" s="6"/>
      <c r="AB15" s="6"/>
      <c r="AC15" s="6"/>
      <c r="AD15" s="6"/>
      <c r="AE15" s="6"/>
      <c r="AF15" s="6"/>
    </row>
    <row r="16" spans="1:32" ht="12.75">
      <c r="A16" s="2"/>
      <c r="B16" s="3"/>
      <c r="C16" s="2"/>
      <c r="D16" s="2"/>
      <c r="E16" s="2"/>
      <c r="F16" s="2"/>
      <c r="G16" s="2"/>
      <c r="H16" s="2"/>
      <c r="I16" s="2"/>
      <c r="J16" s="2"/>
      <c r="K16" s="2"/>
      <c r="L16" s="2"/>
      <c r="M16" s="2"/>
      <c r="N16" s="2"/>
      <c r="O16" s="2"/>
      <c r="P16" s="2"/>
      <c r="Q16" s="2"/>
      <c r="R16" s="2"/>
      <c r="S16" s="2"/>
      <c r="T16" s="2"/>
      <c r="U16" s="2"/>
      <c r="V16" s="2"/>
      <c r="W16" s="2"/>
      <c r="X16" s="2"/>
      <c r="Y16" s="6"/>
      <c r="Z16" s="6"/>
      <c r="AA16" s="6"/>
      <c r="AB16" s="6"/>
      <c r="AC16" s="6"/>
      <c r="AD16" s="6"/>
      <c r="AE16" s="6"/>
      <c r="AF16" s="6"/>
    </row>
    <row r="17" spans="1:32" ht="12.75">
      <c r="A17" s="292" t="s">
        <v>6</v>
      </c>
      <c r="B17" s="292"/>
      <c r="C17" s="337" t="s">
        <v>28</v>
      </c>
      <c r="D17" s="337"/>
      <c r="E17" s="5" t="s">
        <v>7</v>
      </c>
      <c r="F17" s="338" t="s">
        <v>28</v>
      </c>
      <c r="G17" s="338"/>
      <c r="H17" s="338"/>
      <c r="I17" s="13"/>
      <c r="J17" s="1"/>
      <c r="K17" s="284" t="s">
        <v>74</v>
      </c>
      <c r="L17" s="284"/>
      <c r="M17" s="284"/>
      <c r="N17" s="284"/>
      <c r="O17" s="284"/>
      <c r="P17" s="284"/>
      <c r="Q17" s="284"/>
      <c r="R17" s="284"/>
      <c r="S17" s="284"/>
      <c r="T17" s="284"/>
      <c r="U17" s="284"/>
      <c r="V17" s="284"/>
      <c r="W17" s="284"/>
      <c r="X17" s="2"/>
      <c r="Y17" s="6"/>
      <c r="Z17" s="6"/>
      <c r="AA17" s="6"/>
      <c r="AB17" s="6"/>
      <c r="AC17" s="6"/>
      <c r="AD17" s="6"/>
      <c r="AE17" s="6"/>
      <c r="AF17" s="6"/>
    </row>
    <row r="18" spans="1:32" ht="4.5" customHeight="1">
      <c r="A18" s="2"/>
      <c r="B18" s="2"/>
      <c r="C18" s="14" t="s">
        <v>8</v>
      </c>
      <c r="D18" s="2"/>
      <c r="E18" s="2"/>
      <c r="F18" s="2"/>
      <c r="G18" s="2"/>
      <c r="H18" s="2"/>
      <c r="I18" s="2"/>
      <c r="J18" s="2"/>
      <c r="K18" s="2"/>
      <c r="L18" s="2"/>
      <c r="M18" s="2"/>
      <c r="N18" s="2"/>
      <c r="O18" s="2"/>
      <c r="P18" s="2"/>
      <c r="Q18" s="2"/>
      <c r="R18" s="2"/>
      <c r="S18" s="2"/>
      <c r="T18" s="2"/>
      <c r="U18" s="2"/>
      <c r="V18" s="2"/>
      <c r="W18" s="2"/>
      <c r="X18" s="2"/>
      <c r="Y18" s="6"/>
      <c r="Z18" s="6"/>
      <c r="AA18" s="6"/>
      <c r="AB18" s="6"/>
      <c r="AC18" s="6"/>
      <c r="AD18" s="6"/>
      <c r="AE18" s="6"/>
      <c r="AF18" s="6"/>
    </row>
    <row r="19" spans="1:32" ht="18.75" customHeight="1">
      <c r="A19" s="15"/>
      <c r="B19" s="16"/>
      <c r="C19" s="290" t="s">
        <v>78</v>
      </c>
      <c r="D19" s="291"/>
      <c r="E19" s="290" t="s">
        <v>9</v>
      </c>
      <c r="F19" s="291"/>
      <c r="G19" s="336" t="s">
        <v>87</v>
      </c>
      <c r="H19" s="336"/>
      <c r="I19" s="336" t="s">
        <v>10</v>
      </c>
      <c r="J19" s="336"/>
      <c r="K19" s="290" t="s">
        <v>11</v>
      </c>
      <c r="L19" s="298"/>
      <c r="M19" s="298"/>
      <c r="N19" s="291"/>
      <c r="O19" s="304" t="s">
        <v>12</v>
      </c>
      <c r="P19" s="305"/>
      <c r="Q19" s="305"/>
      <c r="R19" s="305"/>
      <c r="S19" s="305"/>
      <c r="T19" s="17"/>
      <c r="U19" s="18"/>
      <c r="V19" s="304" t="s">
        <v>13</v>
      </c>
      <c r="W19" s="305"/>
      <c r="X19" s="305"/>
      <c r="Y19" s="6"/>
      <c r="Z19" s="6"/>
      <c r="AA19" s="6"/>
      <c r="AB19" s="6"/>
      <c r="AC19" s="6"/>
      <c r="AD19" s="6"/>
      <c r="AE19" s="6"/>
      <c r="AF19" s="6"/>
    </row>
    <row r="20" spans="1:32" ht="12.75" customHeight="1">
      <c r="A20" s="239" t="s">
        <v>14</v>
      </c>
      <c r="B20" s="315"/>
      <c r="C20" s="307">
        <v>2024</v>
      </c>
      <c r="D20" s="308"/>
      <c r="E20" s="295" t="s">
        <v>76</v>
      </c>
      <c r="F20" s="295"/>
      <c r="G20" s="275"/>
      <c r="H20" s="276"/>
      <c r="I20" s="334">
        <v>521310</v>
      </c>
      <c r="J20" s="334"/>
      <c r="K20" s="299">
        <f>SUM(V47,V48,U50,V57,V58)</f>
        <v>0</v>
      </c>
      <c r="L20" s="300"/>
      <c r="M20" s="300"/>
      <c r="N20" s="301"/>
      <c r="O20" s="361" t="s">
        <v>15</v>
      </c>
      <c r="P20" s="362"/>
      <c r="Q20" s="362"/>
      <c r="R20" s="362"/>
      <c r="S20" s="362"/>
      <c r="T20" s="6"/>
      <c r="U20" s="19"/>
      <c r="V20" s="352"/>
      <c r="W20" s="353"/>
      <c r="X20" s="353"/>
      <c r="Y20" s="6"/>
      <c r="Z20" s="6"/>
      <c r="AA20" s="6"/>
      <c r="AB20" s="6"/>
      <c r="AC20" s="6"/>
      <c r="AD20" s="6"/>
      <c r="AE20" s="6"/>
      <c r="AF20" s="6"/>
    </row>
    <row r="21" spans="1:32" ht="12.75" customHeight="1">
      <c r="A21" s="316"/>
      <c r="B21" s="317"/>
      <c r="C21" s="290"/>
      <c r="D21" s="291"/>
      <c r="E21" s="287" t="s">
        <v>119</v>
      </c>
      <c r="F21" s="288"/>
      <c r="G21" s="288"/>
      <c r="H21" s="288"/>
      <c r="I21" s="288"/>
      <c r="J21" s="289"/>
      <c r="K21" s="192"/>
      <c r="L21" s="193"/>
      <c r="M21" s="193"/>
      <c r="N21" s="194"/>
      <c r="O21" s="21"/>
      <c r="P21" s="363"/>
      <c r="Q21" s="363"/>
      <c r="R21" s="363"/>
      <c r="S21" s="363"/>
      <c r="T21" s="363"/>
      <c r="U21" s="22"/>
      <c r="V21" s="23"/>
      <c r="W21" s="2"/>
      <c r="X21" s="2"/>
      <c r="Y21" s="6"/>
      <c r="Z21" s="6"/>
      <c r="AA21" s="6"/>
      <c r="AB21" s="6"/>
      <c r="AC21" s="6"/>
      <c r="AD21" s="6"/>
      <c r="AE21" s="6"/>
      <c r="AF21" s="6"/>
    </row>
    <row r="22" spans="1:32" ht="12.75" customHeight="1">
      <c r="A22" s="88" t="s">
        <v>17</v>
      </c>
      <c r="B22" s="89"/>
      <c r="C22" s="290"/>
      <c r="D22" s="291"/>
      <c r="E22" s="109" t="s">
        <v>120</v>
      </c>
      <c r="F22" s="110"/>
      <c r="G22" s="111"/>
      <c r="H22" s="112"/>
      <c r="I22" s="111"/>
      <c r="J22" s="112"/>
      <c r="K22" s="192"/>
      <c r="L22" s="193"/>
      <c r="M22" s="193"/>
      <c r="N22" s="194"/>
      <c r="O22" s="21"/>
      <c r="P22" s="363"/>
      <c r="Q22" s="363"/>
      <c r="R22" s="363"/>
      <c r="S22" s="363"/>
      <c r="T22" s="363"/>
      <c r="U22" s="19"/>
      <c r="V22" s="8"/>
      <c r="W22" s="2"/>
      <c r="X22" s="2"/>
      <c r="Y22" s="6"/>
      <c r="Z22" s="6"/>
      <c r="AA22" s="6"/>
      <c r="AB22" s="6"/>
      <c r="AC22" s="6"/>
      <c r="AD22" s="6"/>
      <c r="AE22" s="6"/>
      <c r="AF22" s="6"/>
    </row>
    <row r="23" spans="1:32" ht="12.75" customHeight="1">
      <c r="A23" s="88" t="s">
        <v>18</v>
      </c>
      <c r="B23" s="90" t="s">
        <v>19</v>
      </c>
      <c r="C23" s="290"/>
      <c r="D23" s="291"/>
      <c r="E23" s="287" t="s">
        <v>88</v>
      </c>
      <c r="F23" s="288"/>
      <c r="G23" s="288"/>
      <c r="H23" s="288"/>
      <c r="I23" s="288"/>
      <c r="J23" s="289"/>
      <c r="K23" s="192"/>
      <c r="L23" s="193"/>
      <c r="M23" s="193"/>
      <c r="N23" s="194"/>
      <c r="O23" s="380" t="s">
        <v>20</v>
      </c>
      <c r="P23" s="381"/>
      <c r="Q23" s="381"/>
      <c r="R23" s="381"/>
      <c r="S23" s="381"/>
      <c r="T23" s="381"/>
      <c r="U23" s="24"/>
      <c r="V23" s="25"/>
      <c r="W23" s="2"/>
      <c r="X23" s="2"/>
      <c r="Y23" s="6"/>
      <c r="Z23" s="6"/>
      <c r="AA23" s="6"/>
      <c r="AB23" s="6"/>
      <c r="AC23" s="6"/>
      <c r="AD23" s="6"/>
      <c r="AE23" s="6"/>
      <c r="AF23" s="6"/>
    </row>
    <row r="24" spans="1:32" ht="12.75" customHeight="1">
      <c r="A24" s="428" t="s">
        <v>91</v>
      </c>
      <c r="B24" s="429"/>
      <c r="C24" s="290"/>
      <c r="D24" s="291"/>
      <c r="E24" s="432" t="s">
        <v>89</v>
      </c>
      <c r="F24" s="433"/>
      <c r="G24" s="433"/>
      <c r="H24" s="433"/>
      <c r="I24" s="433"/>
      <c r="J24" s="434"/>
      <c r="K24" s="192"/>
      <c r="L24" s="193"/>
      <c r="M24" s="193"/>
      <c r="N24" s="194"/>
      <c r="O24" s="380"/>
      <c r="P24" s="381"/>
      <c r="Q24" s="381"/>
      <c r="R24" s="381"/>
      <c r="S24" s="381"/>
      <c r="T24" s="381"/>
      <c r="U24" s="24"/>
      <c r="V24" s="25"/>
      <c r="W24" s="2"/>
      <c r="X24" s="2"/>
      <c r="Y24" s="6"/>
      <c r="Z24" s="6"/>
      <c r="AA24" s="6"/>
      <c r="AB24" s="6"/>
      <c r="AC24" s="6"/>
      <c r="AD24" s="6"/>
      <c r="AE24" s="6"/>
      <c r="AF24" s="6"/>
    </row>
    <row r="25" spans="1:32" ht="12.75" customHeight="1">
      <c r="A25" s="430" t="s">
        <v>28</v>
      </c>
      <c r="B25" s="431"/>
      <c r="C25" s="290"/>
      <c r="D25" s="291"/>
      <c r="E25" s="432" t="s">
        <v>90</v>
      </c>
      <c r="F25" s="433"/>
      <c r="G25" s="433"/>
      <c r="H25" s="433"/>
      <c r="I25" s="433"/>
      <c r="J25" s="434"/>
      <c r="K25" s="192"/>
      <c r="L25" s="193"/>
      <c r="M25" s="193"/>
      <c r="N25" s="194"/>
      <c r="O25" s="26"/>
      <c r="P25" s="27" t="s">
        <v>21</v>
      </c>
      <c r="Q25" s="351"/>
      <c r="R25" s="351"/>
      <c r="S25" s="351"/>
      <c r="T25" s="6"/>
      <c r="U25" s="19"/>
      <c r="V25" s="8"/>
      <c r="W25" s="2"/>
      <c r="X25" s="2"/>
      <c r="Y25" s="6"/>
      <c r="Z25" s="6"/>
      <c r="AA25" s="6"/>
      <c r="AB25" s="6"/>
      <c r="AC25" s="6"/>
      <c r="AD25" s="6"/>
      <c r="AE25" s="6"/>
      <c r="AF25" s="6"/>
    </row>
    <row r="26" spans="1:32" ht="12.75">
      <c r="A26" s="435"/>
      <c r="B26" s="435"/>
      <c r="C26" s="290"/>
      <c r="D26" s="291"/>
      <c r="E26" s="275"/>
      <c r="F26" s="276"/>
      <c r="G26" s="277"/>
      <c r="H26" s="278"/>
      <c r="I26" s="274"/>
      <c r="J26" s="274"/>
      <c r="K26" s="331"/>
      <c r="L26" s="332"/>
      <c r="M26" s="332"/>
      <c r="N26" s="333"/>
      <c r="R26" s="382"/>
      <c r="S26" s="382"/>
      <c r="T26" s="6"/>
      <c r="U26" s="19"/>
      <c r="V26" s="8"/>
      <c r="W26" s="2"/>
      <c r="X26" s="2"/>
      <c r="Y26" s="6"/>
      <c r="Z26" s="6"/>
      <c r="AA26" s="6"/>
      <c r="AB26" s="6"/>
      <c r="AC26" s="6"/>
      <c r="AD26" s="6"/>
      <c r="AE26" s="6"/>
      <c r="AF26" s="6"/>
    </row>
    <row r="27" spans="1:32" ht="12.75">
      <c r="A27" s="8"/>
      <c r="B27" s="30"/>
      <c r="C27" s="290"/>
      <c r="D27" s="291"/>
      <c r="E27" s="275"/>
      <c r="F27" s="276"/>
      <c r="G27" s="277"/>
      <c r="H27" s="278"/>
      <c r="I27" s="274"/>
      <c r="J27" s="274"/>
      <c r="K27" s="331"/>
      <c r="L27" s="332"/>
      <c r="M27" s="332"/>
      <c r="N27" s="333"/>
      <c r="O27" s="21"/>
      <c r="P27" s="364" t="s">
        <v>57</v>
      </c>
      <c r="Q27" s="364"/>
      <c r="R27" s="373"/>
      <c r="S27" s="373"/>
      <c r="T27" s="373"/>
      <c r="U27" s="19"/>
      <c r="V27" s="8"/>
      <c r="W27" s="2"/>
      <c r="X27" s="2"/>
      <c r="Y27" s="6"/>
      <c r="Z27" s="6"/>
      <c r="AA27" s="6"/>
      <c r="AB27" s="6"/>
      <c r="AC27" s="6"/>
      <c r="AD27" s="6"/>
      <c r="AE27" s="6"/>
      <c r="AF27" s="6"/>
    </row>
    <row r="28" spans="1:32" ht="4.5" customHeight="1">
      <c r="A28" s="436" t="s">
        <v>22</v>
      </c>
      <c r="B28" s="437"/>
      <c r="C28" s="407" t="s">
        <v>23</v>
      </c>
      <c r="D28" s="408"/>
      <c r="E28" s="32"/>
      <c r="F28" s="33"/>
      <c r="G28" s="33"/>
      <c r="H28" s="80"/>
      <c r="I28" s="80"/>
      <c r="J28" s="80"/>
      <c r="K28" s="80"/>
      <c r="L28" s="77"/>
      <c r="M28" s="77"/>
      <c r="N28" s="78"/>
      <c r="O28" s="34"/>
      <c r="P28" s="34"/>
      <c r="Q28" s="31"/>
      <c r="R28" s="35"/>
      <c r="S28" s="35"/>
      <c r="T28" s="35"/>
      <c r="U28" s="19"/>
      <c r="V28" s="8"/>
      <c r="W28" s="2"/>
      <c r="X28" s="2"/>
      <c r="Y28" s="6"/>
      <c r="Z28" s="6"/>
      <c r="AA28" s="6"/>
      <c r="AB28" s="6"/>
      <c r="AC28" s="6"/>
      <c r="AD28" s="6"/>
      <c r="AE28" s="6"/>
      <c r="AF28" s="6"/>
    </row>
    <row r="29" spans="1:32" ht="4.5" customHeight="1">
      <c r="A29" s="436"/>
      <c r="B29" s="437"/>
      <c r="C29" s="409"/>
      <c r="D29" s="410"/>
      <c r="E29" s="36"/>
      <c r="F29" s="37"/>
      <c r="G29" s="37"/>
      <c r="H29" s="81"/>
      <c r="I29" s="81"/>
      <c r="J29" s="81"/>
      <c r="K29" s="81"/>
      <c r="L29" s="23"/>
      <c r="M29" s="23"/>
      <c r="N29" s="79"/>
      <c r="O29" s="38"/>
      <c r="P29" s="39"/>
      <c r="Q29" s="40"/>
      <c r="R29" s="41"/>
      <c r="S29" s="41"/>
      <c r="T29" s="41"/>
      <c r="U29" s="42"/>
      <c r="V29" s="43"/>
      <c r="W29" s="43"/>
      <c r="X29" s="43"/>
      <c r="Y29" s="6"/>
      <c r="Z29" s="6"/>
      <c r="AA29" s="6"/>
      <c r="AB29" s="6"/>
      <c r="AC29" s="6"/>
      <c r="AD29" s="6"/>
      <c r="AE29" s="6"/>
      <c r="AF29" s="6"/>
    </row>
    <row r="30" spans="1:32" ht="4.5" customHeight="1">
      <c r="A30" s="436"/>
      <c r="B30" s="437"/>
      <c r="C30" s="409"/>
      <c r="D30" s="410"/>
      <c r="E30" s="318" t="s">
        <v>24</v>
      </c>
      <c r="F30" s="319"/>
      <c r="G30" s="319"/>
      <c r="H30" s="279">
        <f>SUM(K20:K27)</f>
        <v>0</v>
      </c>
      <c r="I30" s="279"/>
      <c r="J30" s="279"/>
      <c r="K30" s="279"/>
      <c r="L30" s="146"/>
      <c r="M30" s="23"/>
      <c r="N30" s="79"/>
      <c r="O30" s="83"/>
      <c r="P30" s="377" t="s">
        <v>69</v>
      </c>
      <c r="Q30" s="377"/>
      <c r="R30" s="377"/>
      <c r="S30" s="377"/>
      <c r="T30" s="371" t="s">
        <v>28</v>
      </c>
      <c r="U30" s="371"/>
      <c r="V30" s="371"/>
      <c r="W30" s="371"/>
      <c r="X30" s="371"/>
      <c r="Y30" s="6"/>
      <c r="Z30" s="6"/>
      <c r="AA30" s="6"/>
      <c r="AB30" s="6"/>
      <c r="AC30" s="6"/>
      <c r="AD30" s="6"/>
      <c r="AE30" s="6"/>
      <c r="AF30" s="6"/>
    </row>
    <row r="31" spans="1:32" ht="4.5" customHeight="1">
      <c r="A31" s="436"/>
      <c r="B31" s="437"/>
      <c r="C31" s="409"/>
      <c r="D31" s="410"/>
      <c r="E31" s="318"/>
      <c r="F31" s="319"/>
      <c r="G31" s="319"/>
      <c r="H31" s="279"/>
      <c r="I31" s="279"/>
      <c r="J31" s="279"/>
      <c r="K31" s="279"/>
      <c r="L31" s="146"/>
      <c r="M31" s="23"/>
      <c r="N31" s="79"/>
      <c r="O31" s="83"/>
      <c r="P31" s="378"/>
      <c r="Q31" s="378"/>
      <c r="R31" s="378"/>
      <c r="S31" s="378"/>
      <c r="T31" s="371"/>
      <c r="U31" s="371"/>
      <c r="V31" s="371"/>
      <c r="W31" s="371"/>
      <c r="X31" s="371"/>
      <c r="Y31" s="6"/>
      <c r="Z31" s="6"/>
      <c r="AA31" s="6"/>
      <c r="AB31" s="6"/>
      <c r="AC31" s="6"/>
      <c r="AD31" s="6"/>
      <c r="AE31" s="6"/>
      <c r="AF31" s="6"/>
    </row>
    <row r="32" spans="1:32" ht="4.5" customHeight="1">
      <c r="A32" s="436"/>
      <c r="B32" s="437"/>
      <c r="C32" s="409"/>
      <c r="D32" s="410"/>
      <c r="E32" s="318"/>
      <c r="F32" s="319"/>
      <c r="G32" s="319"/>
      <c r="H32" s="279"/>
      <c r="I32" s="279"/>
      <c r="J32" s="279"/>
      <c r="K32" s="279"/>
      <c r="L32" s="146"/>
      <c r="M32" s="23"/>
      <c r="N32" s="79"/>
      <c r="O32" s="98"/>
      <c r="P32" s="378"/>
      <c r="Q32" s="378"/>
      <c r="R32" s="378"/>
      <c r="S32" s="378"/>
      <c r="T32" s="372"/>
      <c r="U32" s="372"/>
      <c r="V32" s="372"/>
      <c r="W32" s="372"/>
      <c r="X32" s="372"/>
      <c r="Y32" s="6"/>
      <c r="Z32" s="6"/>
      <c r="AA32" s="6"/>
      <c r="AB32" s="6"/>
      <c r="AC32" s="6"/>
      <c r="AD32" s="6"/>
      <c r="AE32" s="6"/>
      <c r="AF32" s="6"/>
    </row>
    <row r="33" spans="1:32" ht="12.75" customHeight="1">
      <c r="A33" s="436"/>
      <c r="B33" s="437"/>
      <c r="C33" s="411" t="s">
        <v>28</v>
      </c>
      <c r="D33" s="412"/>
      <c r="E33" s="320"/>
      <c r="F33" s="321"/>
      <c r="G33" s="321"/>
      <c r="H33" s="280"/>
      <c r="I33" s="280"/>
      <c r="J33" s="280"/>
      <c r="K33" s="280"/>
      <c r="L33" s="147"/>
      <c r="M33" s="43"/>
      <c r="N33" s="75"/>
      <c r="O33" s="99"/>
      <c r="P33" s="354" t="s">
        <v>109</v>
      </c>
      <c r="Q33" s="354"/>
      <c r="R33" s="354"/>
      <c r="S33" s="354"/>
      <c r="T33" s="355" t="s">
        <v>28</v>
      </c>
      <c r="U33" s="355"/>
      <c r="V33" s="355"/>
      <c r="W33" s="355"/>
      <c r="X33" s="355"/>
      <c r="Y33" s="6"/>
      <c r="Z33" s="6"/>
      <c r="AA33" s="6"/>
      <c r="AB33" s="6"/>
      <c r="AC33" s="6"/>
      <c r="AD33" s="6"/>
      <c r="AE33" s="6"/>
      <c r="AF33" s="6"/>
    </row>
    <row r="34" spans="1:32" ht="12.75" customHeight="1">
      <c r="A34" s="88" t="s">
        <v>17</v>
      </c>
      <c r="B34" s="89"/>
      <c r="C34" s="411"/>
      <c r="D34" s="412"/>
      <c r="E34" s="322" t="s">
        <v>121</v>
      </c>
      <c r="F34" s="323"/>
      <c r="G34" s="323"/>
      <c r="H34" s="323"/>
      <c r="I34" s="323"/>
      <c r="J34" s="323"/>
      <c r="K34" s="323"/>
      <c r="L34" s="323"/>
      <c r="M34" s="323"/>
      <c r="N34" s="324"/>
      <c r="O34" s="99"/>
      <c r="P34" s="379" t="s">
        <v>25</v>
      </c>
      <c r="Q34" s="379"/>
      <c r="R34" s="379"/>
      <c r="S34" s="379"/>
      <c r="T34" s="379"/>
      <c r="U34" s="379"/>
      <c r="V34" s="379"/>
      <c r="W34" s="379"/>
      <c r="X34" s="379"/>
      <c r="Y34" s="6"/>
      <c r="Z34" s="6"/>
      <c r="AA34" s="6"/>
      <c r="AB34" s="6"/>
      <c r="AC34" s="6"/>
      <c r="AD34" s="6"/>
      <c r="AE34" s="6"/>
      <c r="AF34" s="6"/>
    </row>
    <row r="35" spans="1:32" ht="12.75" customHeight="1">
      <c r="A35" s="88" t="s">
        <v>18</v>
      </c>
      <c r="B35" s="90" t="s">
        <v>19</v>
      </c>
      <c r="C35" s="411"/>
      <c r="D35" s="412"/>
      <c r="E35" s="325"/>
      <c r="F35" s="326"/>
      <c r="G35" s="326"/>
      <c r="H35" s="326"/>
      <c r="I35" s="326"/>
      <c r="J35" s="326"/>
      <c r="K35" s="326"/>
      <c r="L35" s="326"/>
      <c r="M35" s="326"/>
      <c r="N35" s="327"/>
      <c r="O35" s="87"/>
      <c r="P35" s="92" t="s">
        <v>17</v>
      </c>
      <c r="Q35" s="93"/>
      <c r="R35" s="87"/>
      <c r="S35" s="94" t="s">
        <v>27</v>
      </c>
      <c r="T35" s="95" t="s">
        <v>19</v>
      </c>
      <c r="U35" s="87"/>
      <c r="V35" s="87"/>
      <c r="W35" s="87"/>
      <c r="X35" s="87"/>
      <c r="Y35" s="6"/>
      <c r="Z35" s="6"/>
      <c r="AA35" s="6"/>
      <c r="AB35" s="6"/>
      <c r="AC35" s="6"/>
      <c r="AD35" s="6"/>
      <c r="AE35" s="6"/>
      <c r="AF35" s="6"/>
    </row>
    <row r="36" spans="1:32" ht="4.5" customHeight="1">
      <c r="A36" s="84"/>
      <c r="B36" s="91"/>
      <c r="C36" s="413"/>
      <c r="D36" s="414"/>
      <c r="E36" s="328"/>
      <c r="F36" s="329"/>
      <c r="G36" s="329"/>
      <c r="H36" s="329"/>
      <c r="I36" s="329"/>
      <c r="J36" s="329"/>
      <c r="K36" s="329"/>
      <c r="L36" s="329"/>
      <c r="M36" s="329"/>
      <c r="N36" s="330"/>
      <c r="O36" s="108"/>
      <c r="P36" s="96"/>
      <c r="Q36" s="84"/>
      <c r="R36" s="84"/>
      <c r="S36" s="84"/>
      <c r="T36" s="84"/>
      <c r="U36" s="84"/>
      <c r="V36" s="84"/>
      <c r="W36" s="84"/>
      <c r="X36" s="97"/>
      <c r="Y36" s="44" t="s">
        <v>8</v>
      </c>
      <c r="Z36" s="6"/>
      <c r="AA36" s="6"/>
      <c r="AB36" s="6"/>
      <c r="AC36" s="6"/>
      <c r="AD36" s="6"/>
      <c r="AE36" s="6"/>
      <c r="AF36" s="6"/>
    </row>
    <row r="37" spans="1:32" ht="12.75" customHeight="1">
      <c r="A37" s="309" t="s">
        <v>73</v>
      </c>
      <c r="B37" s="309"/>
      <c r="C37" s="309"/>
      <c r="D37" s="310"/>
      <c r="E37" s="281" t="s">
        <v>21</v>
      </c>
      <c r="F37" s="283"/>
      <c r="G37" s="281" t="s">
        <v>29</v>
      </c>
      <c r="H37" s="281"/>
      <c r="I37" s="281"/>
      <c r="J37" s="281"/>
      <c r="K37" s="281"/>
      <c r="L37" s="281"/>
      <c r="M37" s="281"/>
      <c r="N37" s="281"/>
      <c r="O37" s="347" t="s">
        <v>93</v>
      </c>
      <c r="P37" s="347"/>
      <c r="Q37" s="347"/>
      <c r="R37" s="347" t="s">
        <v>16</v>
      </c>
      <c r="S37" s="347"/>
      <c r="T37" s="347" t="s">
        <v>30</v>
      </c>
      <c r="U37" s="347"/>
      <c r="V37" s="341" t="s">
        <v>31</v>
      </c>
      <c r="W37" s="341"/>
      <c r="X37" s="342"/>
      <c r="Y37" s="45"/>
      <c r="Z37" s="6"/>
      <c r="AA37" s="6"/>
      <c r="AB37" s="6"/>
      <c r="AC37" s="6"/>
      <c r="AD37" s="6"/>
      <c r="AE37" s="6"/>
      <c r="AF37" s="6"/>
    </row>
    <row r="38" spans="1:32" ht="12.75" customHeight="1">
      <c r="A38" s="311"/>
      <c r="B38" s="311"/>
      <c r="C38" s="311"/>
      <c r="D38" s="312"/>
      <c r="E38" s="46">
        <v>20</v>
      </c>
      <c r="F38" s="105">
        <v>24</v>
      </c>
      <c r="G38" s="282"/>
      <c r="H38" s="282"/>
      <c r="I38" s="282"/>
      <c r="J38" s="282"/>
      <c r="K38" s="282"/>
      <c r="L38" s="282"/>
      <c r="M38" s="282"/>
      <c r="N38" s="282"/>
      <c r="O38" s="374"/>
      <c r="P38" s="374"/>
      <c r="Q38" s="374"/>
      <c r="R38" s="374"/>
      <c r="S38" s="374"/>
      <c r="T38" s="348"/>
      <c r="U38" s="348"/>
      <c r="V38" s="343"/>
      <c r="W38" s="343"/>
      <c r="X38" s="344"/>
      <c r="Y38" s="45"/>
      <c r="Z38" s="6"/>
      <c r="AA38" s="6"/>
      <c r="AB38" s="6"/>
      <c r="AC38" s="6"/>
      <c r="AD38" s="6"/>
      <c r="AE38" s="6"/>
      <c r="AF38" s="6"/>
    </row>
    <row r="39" spans="1:32" ht="12.75" customHeight="1" thickBot="1">
      <c r="A39" s="313"/>
      <c r="B39" s="313"/>
      <c r="C39" s="313"/>
      <c r="D39" s="314"/>
      <c r="E39" s="47" t="s">
        <v>32</v>
      </c>
      <c r="F39" s="47" t="s">
        <v>33</v>
      </c>
      <c r="G39" s="422"/>
      <c r="H39" s="423"/>
      <c r="I39" s="182"/>
      <c r="J39" s="183"/>
      <c r="K39" s="350"/>
      <c r="L39" s="350"/>
      <c r="M39" s="350"/>
      <c r="N39" s="350"/>
      <c r="O39" s="350" t="s">
        <v>34</v>
      </c>
      <c r="P39" s="350"/>
      <c r="Q39" s="47"/>
      <c r="R39" s="47" t="s">
        <v>35</v>
      </c>
      <c r="S39" s="47" t="s">
        <v>36</v>
      </c>
      <c r="T39" s="349"/>
      <c r="U39" s="349"/>
      <c r="V39" s="345"/>
      <c r="W39" s="345"/>
      <c r="X39" s="346"/>
      <c r="Y39" s="45"/>
      <c r="Z39" s="6"/>
      <c r="AA39" s="6"/>
      <c r="AB39" s="6"/>
      <c r="AC39" s="6"/>
      <c r="AD39" s="6"/>
      <c r="AE39" s="6"/>
      <c r="AF39" s="6"/>
    </row>
    <row r="40" spans="1:32" ht="12.75" customHeight="1" thickTop="1">
      <c r="A40" s="441"/>
      <c r="B40" s="441"/>
      <c r="C40" s="441"/>
      <c r="D40" s="442"/>
      <c r="E40" s="100"/>
      <c r="F40" s="100"/>
      <c r="G40" s="418"/>
      <c r="H40" s="419"/>
      <c r="I40" s="420"/>
      <c r="J40" s="421"/>
      <c r="K40" s="203"/>
      <c r="L40" s="204"/>
      <c r="M40" s="203"/>
      <c r="N40" s="204"/>
      <c r="O40" s="358"/>
      <c r="P40" s="359"/>
      <c r="Q40" s="125"/>
      <c r="R40" s="148"/>
      <c r="S40" s="145">
        <f>D74</f>
        <v>0</v>
      </c>
      <c r="T40" s="184" t="s">
        <v>28</v>
      </c>
      <c r="U40" s="185"/>
      <c r="V40" s="375">
        <f>SUM(S40:T40)</f>
        <v>0</v>
      </c>
      <c r="W40" s="376"/>
      <c r="X40" s="376"/>
      <c r="Y40" s="45"/>
      <c r="Z40" s="6"/>
      <c r="AA40" s="6"/>
      <c r="AB40" s="6"/>
      <c r="AC40" s="6"/>
      <c r="AD40" s="6"/>
      <c r="AE40" s="6"/>
      <c r="AF40" s="6"/>
    </row>
    <row r="41" spans="1:32" ht="12.75" customHeight="1">
      <c r="A41" s="213" t="s">
        <v>28</v>
      </c>
      <c r="B41" s="213"/>
      <c r="C41" s="213"/>
      <c r="D41" s="213"/>
      <c r="E41" s="101"/>
      <c r="F41" s="101"/>
      <c r="G41" s="270"/>
      <c r="H41" s="271"/>
      <c r="I41" s="272"/>
      <c r="J41" s="273"/>
      <c r="K41" s="171"/>
      <c r="L41" s="172"/>
      <c r="M41" s="171"/>
      <c r="N41" s="172"/>
      <c r="O41" s="261" t="s">
        <v>118</v>
      </c>
      <c r="P41" s="262"/>
      <c r="Q41" s="262"/>
      <c r="R41" s="262"/>
      <c r="S41" s="262"/>
      <c r="T41" s="262"/>
      <c r="U41" s="263"/>
      <c r="V41" s="356"/>
      <c r="W41" s="357"/>
      <c r="X41" s="357"/>
      <c r="Y41" s="45"/>
      <c r="Z41" s="6"/>
      <c r="AA41" s="6"/>
      <c r="AB41" s="6"/>
      <c r="AC41" s="6"/>
      <c r="AD41" s="6"/>
      <c r="AE41" s="6"/>
      <c r="AF41" s="6"/>
    </row>
    <row r="42" spans="1:32" ht="12.75" customHeight="1">
      <c r="A42" s="213"/>
      <c r="B42" s="213"/>
      <c r="C42" s="213"/>
      <c r="D42" s="213"/>
      <c r="E42" s="101"/>
      <c r="F42" s="101"/>
      <c r="G42" s="270"/>
      <c r="H42" s="271"/>
      <c r="I42" s="272"/>
      <c r="J42" s="273"/>
      <c r="K42" s="171"/>
      <c r="L42" s="172"/>
      <c r="M42" s="171" t="s">
        <v>28</v>
      </c>
      <c r="N42" s="172"/>
      <c r="O42" s="264"/>
      <c r="P42" s="265"/>
      <c r="Q42" s="265"/>
      <c r="R42" s="265"/>
      <c r="S42" s="265"/>
      <c r="T42" s="265"/>
      <c r="U42" s="266"/>
      <c r="V42" s="356"/>
      <c r="W42" s="357"/>
      <c r="X42" s="357"/>
      <c r="Y42" s="45"/>
      <c r="Z42" s="6"/>
      <c r="AA42" s="6"/>
      <c r="AB42" s="6"/>
      <c r="AC42" s="6"/>
      <c r="AD42" s="6"/>
      <c r="AE42" s="6"/>
      <c r="AF42" s="6"/>
    </row>
    <row r="43" spans="1:32" ht="14.25">
      <c r="A43" s="213"/>
      <c r="B43" s="213"/>
      <c r="C43" s="213"/>
      <c r="D43" s="213"/>
      <c r="E43" s="101"/>
      <c r="F43" s="101"/>
      <c r="G43" s="270"/>
      <c r="H43" s="271"/>
      <c r="I43" s="272"/>
      <c r="J43" s="273"/>
      <c r="K43" s="171"/>
      <c r="L43" s="172"/>
      <c r="M43" s="171"/>
      <c r="N43" s="172"/>
      <c r="O43" s="264"/>
      <c r="P43" s="265"/>
      <c r="Q43" s="265"/>
      <c r="R43" s="265"/>
      <c r="S43" s="265"/>
      <c r="T43" s="265"/>
      <c r="U43" s="266"/>
      <c r="V43" s="356"/>
      <c r="W43" s="357"/>
      <c r="X43" s="357"/>
      <c r="Y43" s="45"/>
      <c r="Z43" s="6"/>
      <c r="AA43" s="6"/>
      <c r="AB43" s="6"/>
      <c r="AC43" s="6"/>
      <c r="AD43" s="6"/>
      <c r="AE43" s="6"/>
      <c r="AF43" s="6"/>
    </row>
    <row r="44" spans="1:32" ht="15">
      <c r="A44" s="213"/>
      <c r="B44" s="213"/>
      <c r="C44" s="213"/>
      <c r="D44" s="213"/>
      <c r="E44" s="102"/>
      <c r="F44" s="102"/>
      <c r="G44" s="270"/>
      <c r="H44" s="271"/>
      <c r="I44" s="272"/>
      <c r="J44" s="273"/>
      <c r="K44" s="171"/>
      <c r="L44" s="172"/>
      <c r="M44" s="247"/>
      <c r="N44" s="248"/>
      <c r="O44" s="264"/>
      <c r="P44" s="265"/>
      <c r="Q44" s="265"/>
      <c r="R44" s="265"/>
      <c r="S44" s="265"/>
      <c r="T44" s="265"/>
      <c r="U44" s="266"/>
      <c r="V44" s="249"/>
      <c r="W44" s="250"/>
      <c r="X44" s="250"/>
      <c r="Y44" s="48"/>
      <c r="Z44" s="6"/>
      <c r="AA44" s="6"/>
      <c r="AB44" s="6"/>
      <c r="AC44" s="6"/>
      <c r="AD44" s="6"/>
      <c r="AE44" s="6"/>
      <c r="AF44" s="6"/>
    </row>
    <row r="45" spans="1:32" ht="12.75" customHeight="1">
      <c r="A45" s="213"/>
      <c r="B45" s="213"/>
      <c r="C45" s="213"/>
      <c r="D45" s="213"/>
      <c r="E45" s="102"/>
      <c r="F45" s="102"/>
      <c r="G45" s="270"/>
      <c r="H45" s="271"/>
      <c r="I45" s="272"/>
      <c r="J45" s="273"/>
      <c r="K45" s="171"/>
      <c r="L45" s="172"/>
      <c r="M45" s="247"/>
      <c r="N45" s="248"/>
      <c r="O45" s="186" t="s">
        <v>83</v>
      </c>
      <c r="P45" s="187"/>
      <c r="Q45" s="187"/>
      <c r="R45" s="187"/>
      <c r="S45" s="187"/>
      <c r="T45" s="187"/>
      <c r="U45" s="188"/>
      <c r="V45" s="249"/>
      <c r="W45" s="250"/>
      <c r="X45" s="250"/>
      <c r="Y45" s="49"/>
      <c r="Z45" s="6"/>
      <c r="AA45" s="6"/>
      <c r="AB45" s="6"/>
      <c r="AC45" s="6"/>
      <c r="AD45" s="6"/>
      <c r="AE45" s="6"/>
      <c r="AF45" s="6"/>
    </row>
    <row r="46" spans="1:32" ht="12.75" customHeight="1" thickBot="1">
      <c r="A46" s="170"/>
      <c r="B46" s="170"/>
      <c r="C46" s="170"/>
      <c r="D46" s="170"/>
      <c r="E46" s="103"/>
      <c r="F46" s="103"/>
      <c r="G46" s="180"/>
      <c r="H46" s="181"/>
      <c r="I46" s="182"/>
      <c r="J46" s="183"/>
      <c r="K46" s="173"/>
      <c r="L46" s="174"/>
      <c r="M46" s="173"/>
      <c r="N46" s="174"/>
      <c r="O46" s="189"/>
      <c r="P46" s="190"/>
      <c r="Q46" s="190"/>
      <c r="R46" s="190"/>
      <c r="S46" s="190"/>
      <c r="T46" s="190"/>
      <c r="U46" s="191"/>
      <c r="V46" s="251"/>
      <c r="W46" s="252"/>
      <c r="X46" s="252"/>
      <c r="Y46" s="49"/>
      <c r="Z46" s="6"/>
      <c r="AA46" s="6"/>
      <c r="AB46" s="6"/>
      <c r="AC46" s="6"/>
      <c r="AD46" s="6"/>
      <c r="AE46" s="6"/>
      <c r="AF46" s="6"/>
    </row>
    <row r="47" spans="1:32" ht="21.75" customHeight="1" thickBot="1" thickTop="1">
      <c r="A47" s="175" t="s">
        <v>37</v>
      </c>
      <c r="B47" s="175"/>
      <c r="C47" s="175"/>
      <c r="D47" s="175"/>
      <c r="E47" s="50"/>
      <c r="F47" s="51"/>
      <c r="G47" s="176">
        <f>SUM(G40:J46)</f>
        <v>0</v>
      </c>
      <c r="H47" s="177"/>
      <c r="I47" s="178"/>
      <c r="J47" s="179"/>
      <c r="K47" s="415" t="s">
        <v>38</v>
      </c>
      <c r="L47" s="416"/>
      <c r="M47" s="416"/>
      <c r="N47" s="417"/>
      <c r="O47" s="269">
        <f>SUM(O40:O46)</f>
        <v>0</v>
      </c>
      <c r="P47" s="268"/>
      <c r="Q47" s="126"/>
      <c r="R47" s="82" t="s">
        <v>28</v>
      </c>
      <c r="S47" s="130">
        <f>D74</f>
        <v>0</v>
      </c>
      <c r="T47" s="267">
        <f>SUM(T40:T46)</f>
        <v>0</v>
      </c>
      <c r="U47" s="268"/>
      <c r="V47" s="259">
        <f>SUM(S47:T48)</f>
        <v>0</v>
      </c>
      <c r="W47" s="260"/>
      <c r="X47" s="260"/>
      <c r="Y47" s="52" t="s">
        <v>8</v>
      </c>
      <c r="Z47" s="6"/>
      <c r="AA47" s="6"/>
      <c r="AB47" s="6"/>
      <c r="AC47" s="6"/>
      <c r="AD47" s="6"/>
      <c r="AE47" s="6"/>
      <c r="AF47" s="6"/>
    </row>
    <row r="48" spans="1:32" ht="16.5" customHeight="1" thickTop="1">
      <c r="A48" s="53"/>
      <c r="B48" s="211"/>
      <c r="C48" s="211"/>
      <c r="D48" s="211"/>
      <c r="E48" s="211"/>
      <c r="F48" s="211"/>
      <c r="G48" s="211"/>
      <c r="H48" s="212"/>
      <c r="I48" s="167">
        <f>SUM(Text125)</f>
        <v>0</v>
      </c>
      <c r="J48" s="168"/>
      <c r="K48" s="169" t="s">
        <v>39</v>
      </c>
      <c r="L48" s="169"/>
      <c r="M48" s="169"/>
      <c r="N48" s="169"/>
      <c r="O48" s="256" t="s">
        <v>40</v>
      </c>
      <c r="P48" s="256"/>
      <c r="Q48" s="76">
        <v>0.67</v>
      </c>
      <c r="R48" s="54"/>
      <c r="S48" s="169" t="s">
        <v>41</v>
      </c>
      <c r="T48" s="169"/>
      <c r="U48" s="169"/>
      <c r="V48" s="257">
        <f>SUM(PRODUCT(I48,Q48))</f>
        <v>0</v>
      </c>
      <c r="W48" s="257"/>
      <c r="X48" s="257"/>
      <c r="Y48" s="52" t="s">
        <v>8</v>
      </c>
      <c r="Z48" s="6"/>
      <c r="AA48" s="6"/>
      <c r="AB48" s="6"/>
      <c r="AC48" s="6"/>
      <c r="AD48" s="6"/>
      <c r="AE48" s="6"/>
      <c r="AF48" s="6"/>
    </row>
    <row r="49" spans="2:32" ht="4.5" customHeight="1">
      <c r="B49" s="55"/>
      <c r="K49" s="2"/>
      <c r="L49" s="2"/>
      <c r="M49" s="2"/>
      <c r="N49" s="2"/>
      <c r="O49" s="2"/>
      <c r="P49" s="2"/>
      <c r="Q49" s="2"/>
      <c r="R49" s="2"/>
      <c r="S49" s="2"/>
      <c r="T49" s="2"/>
      <c r="U49" s="2"/>
      <c r="V49" s="2"/>
      <c r="W49" s="2"/>
      <c r="X49" s="2"/>
      <c r="Y49" s="6"/>
      <c r="Z49" s="6"/>
      <c r="AA49" s="6"/>
      <c r="AB49" s="6"/>
      <c r="AC49" s="6"/>
      <c r="AD49" s="6"/>
      <c r="AE49" s="6"/>
      <c r="AF49" s="6"/>
    </row>
    <row r="50" spans="1:32" ht="12.75" customHeight="1" thickBot="1">
      <c r="A50" s="443" t="s">
        <v>81</v>
      </c>
      <c r="B50" s="443"/>
      <c r="C50" s="443"/>
      <c r="D50" s="443"/>
      <c r="E50" s="443"/>
      <c r="F50" s="198" t="s">
        <v>82</v>
      </c>
      <c r="G50" s="190"/>
      <c r="H50" s="190"/>
      <c r="I50" s="190"/>
      <c r="J50" s="190"/>
      <c r="K50" s="190"/>
      <c r="L50" s="190"/>
      <c r="M50" s="190"/>
      <c r="N50" s="190"/>
      <c r="O50" s="190"/>
      <c r="P50" s="190"/>
      <c r="Q50" s="190"/>
      <c r="R50" s="121"/>
      <c r="S50" s="122"/>
      <c r="T50" s="121" t="s">
        <v>42</v>
      </c>
      <c r="U50" s="258"/>
      <c r="V50" s="258"/>
      <c r="W50" s="258"/>
      <c r="X50" s="258"/>
      <c r="Y50" s="6"/>
      <c r="Z50" s="6"/>
      <c r="AA50" s="6"/>
      <c r="AB50" s="6"/>
      <c r="AC50" s="6"/>
      <c r="AD50" s="6"/>
      <c r="AE50" s="6"/>
      <c r="AF50" s="6"/>
    </row>
    <row r="51" spans="1:32" ht="13.5" customHeight="1" thickTop="1">
      <c r="A51" s="227" t="s">
        <v>43</v>
      </c>
      <c r="B51" s="227"/>
      <c r="C51" s="227"/>
      <c r="D51" s="227"/>
      <c r="E51" s="227"/>
      <c r="F51" s="227"/>
      <c r="G51" s="227"/>
      <c r="H51" s="227"/>
      <c r="I51" s="227"/>
      <c r="J51" s="227"/>
      <c r="K51" s="43"/>
      <c r="L51" s="226" t="s">
        <v>77</v>
      </c>
      <c r="M51" s="227"/>
      <c r="N51" s="227"/>
      <c r="O51" s="227"/>
      <c r="P51" s="227"/>
      <c r="Q51" s="228"/>
      <c r="R51" s="228"/>
      <c r="S51" s="228"/>
      <c r="T51" s="228"/>
      <c r="U51" s="227"/>
      <c r="V51" s="227"/>
      <c r="W51" s="227"/>
      <c r="X51" s="227"/>
      <c r="Y51" s="6"/>
      <c r="Z51" s="6"/>
      <c r="AA51" s="6"/>
      <c r="AB51" s="6"/>
      <c r="AC51" s="6"/>
      <c r="AD51" s="6"/>
      <c r="AE51" s="6"/>
      <c r="AF51" s="6"/>
    </row>
    <row r="52" spans="1:32" ht="12.75" customHeight="1">
      <c r="A52" s="220" t="s">
        <v>112</v>
      </c>
      <c r="B52" s="220"/>
      <c r="C52" s="220"/>
      <c r="D52" s="220"/>
      <c r="E52" s="220"/>
      <c r="F52" s="220"/>
      <c r="G52" s="444"/>
      <c r="H52" s="444"/>
      <c r="I52" s="444"/>
      <c r="J52" s="444"/>
      <c r="K52" s="43"/>
      <c r="L52" s="424" t="s">
        <v>70</v>
      </c>
      <c r="M52" s="425"/>
      <c r="N52" s="425"/>
      <c r="O52" s="425"/>
      <c r="P52" s="425"/>
      <c r="Q52" s="230" t="s">
        <v>104</v>
      </c>
      <c r="R52" s="230"/>
      <c r="S52" s="231"/>
      <c r="T52" s="106">
        <v>0</v>
      </c>
      <c r="U52" s="216"/>
      <c r="V52" s="216"/>
      <c r="W52" s="216"/>
      <c r="X52" s="216"/>
      <c r="Y52" s="6"/>
      <c r="Z52" s="6"/>
      <c r="AA52" s="6"/>
      <c r="AB52" s="6"/>
      <c r="AC52" s="6"/>
      <c r="AD52" s="6"/>
      <c r="AE52" s="6"/>
      <c r="AF52" s="6"/>
    </row>
    <row r="53" spans="1:32" ht="12.75" customHeight="1">
      <c r="A53" s="215" t="s">
        <v>44</v>
      </c>
      <c r="B53" s="215"/>
      <c r="C53" s="215"/>
      <c r="D53" s="215"/>
      <c r="E53" s="215"/>
      <c r="F53" s="215"/>
      <c r="G53" s="197"/>
      <c r="H53" s="197"/>
      <c r="I53" s="197"/>
      <c r="J53" s="197"/>
      <c r="K53" s="56"/>
      <c r="L53" s="201" t="s">
        <v>102</v>
      </c>
      <c r="M53" s="202"/>
      <c r="N53" s="202"/>
      <c r="O53" s="202"/>
      <c r="P53" s="202"/>
      <c r="Q53" s="199" t="s">
        <v>103</v>
      </c>
      <c r="R53" s="200"/>
      <c r="S53" s="200"/>
      <c r="T53" s="124">
        <v>0</v>
      </c>
      <c r="U53" s="217"/>
      <c r="V53" s="217"/>
      <c r="W53" s="217"/>
      <c r="X53" s="217"/>
      <c r="Y53" s="6"/>
      <c r="Z53" s="6"/>
      <c r="AA53" s="6"/>
      <c r="AB53" s="6"/>
      <c r="AC53" s="6"/>
      <c r="AD53" s="6"/>
      <c r="AE53" s="6"/>
      <c r="AF53" s="6"/>
    </row>
    <row r="54" spans="1:32" ht="12.75" customHeight="1">
      <c r="A54" s="215" t="s">
        <v>111</v>
      </c>
      <c r="B54" s="215"/>
      <c r="C54" s="215"/>
      <c r="D54" s="215"/>
      <c r="E54" s="215"/>
      <c r="F54" s="215"/>
      <c r="G54" s="197"/>
      <c r="H54" s="197"/>
      <c r="I54" s="197"/>
      <c r="J54" s="197"/>
      <c r="K54" s="56"/>
      <c r="L54" s="201" t="s">
        <v>71</v>
      </c>
      <c r="M54" s="202"/>
      <c r="N54" s="202"/>
      <c r="O54" s="202"/>
      <c r="P54" s="202"/>
      <c r="Q54" s="199" t="s">
        <v>105</v>
      </c>
      <c r="R54" s="200"/>
      <c r="S54" s="200"/>
      <c r="T54" s="124">
        <v>0</v>
      </c>
      <c r="U54" s="217" t="s">
        <v>28</v>
      </c>
      <c r="V54" s="217"/>
      <c r="W54" s="217"/>
      <c r="X54" s="217"/>
      <c r="Y54" s="6"/>
      <c r="Z54" s="6"/>
      <c r="AA54" s="6"/>
      <c r="AB54" s="6"/>
      <c r="AC54" s="6"/>
      <c r="AD54" s="6"/>
      <c r="AE54" s="6"/>
      <c r="AF54" s="6"/>
    </row>
    <row r="55" spans="1:32" ht="12.75" customHeight="1">
      <c r="A55" s="215" t="s">
        <v>45</v>
      </c>
      <c r="B55" s="215"/>
      <c r="C55" s="215"/>
      <c r="D55" s="215"/>
      <c r="E55" s="215"/>
      <c r="F55" s="215"/>
      <c r="G55" s="197" t="s">
        <v>28</v>
      </c>
      <c r="H55" s="197"/>
      <c r="I55" s="197"/>
      <c r="J55" s="197"/>
      <c r="K55" s="56"/>
      <c r="L55" s="201" t="s">
        <v>72</v>
      </c>
      <c r="M55" s="255"/>
      <c r="N55" s="255"/>
      <c r="O55" s="255"/>
      <c r="P55" s="255"/>
      <c r="Q55" s="255"/>
      <c r="R55" s="255"/>
      <c r="S55" s="255"/>
      <c r="T55" s="255"/>
      <c r="U55" s="217"/>
      <c r="V55" s="217"/>
      <c r="W55" s="217"/>
      <c r="X55" s="217"/>
      <c r="Y55" s="6"/>
      <c r="Z55" s="6"/>
      <c r="AA55" s="6"/>
      <c r="AB55" s="6"/>
      <c r="AC55" s="6"/>
      <c r="AD55" s="6"/>
      <c r="AE55" s="6"/>
      <c r="AF55" s="6"/>
    </row>
    <row r="56" spans="1:32" ht="12.75" customHeight="1">
      <c r="A56" s="215" t="s">
        <v>46</v>
      </c>
      <c r="B56" s="215"/>
      <c r="C56" s="215"/>
      <c r="D56" s="215"/>
      <c r="E56" s="215"/>
      <c r="F56" s="215"/>
      <c r="G56" s="214" t="s">
        <v>28</v>
      </c>
      <c r="H56" s="214"/>
      <c r="I56" s="214"/>
      <c r="J56" s="214"/>
      <c r="K56" s="57"/>
      <c r="L56" s="201" t="s">
        <v>110</v>
      </c>
      <c r="M56" s="255"/>
      <c r="N56" s="255"/>
      <c r="O56" s="255"/>
      <c r="P56" s="255"/>
      <c r="Q56" s="255"/>
      <c r="R56" s="255"/>
      <c r="S56" s="255"/>
      <c r="T56" s="255"/>
      <c r="U56" s="217"/>
      <c r="V56" s="217"/>
      <c r="W56" s="217"/>
      <c r="X56" s="217"/>
      <c r="Y56" s="6"/>
      <c r="Z56" s="6"/>
      <c r="AA56" s="6"/>
      <c r="AB56" s="6"/>
      <c r="AC56" s="6"/>
      <c r="AD56" s="6"/>
      <c r="AE56" s="6"/>
      <c r="AF56" s="6"/>
    </row>
    <row r="57" spans="1:32" ht="12.75" customHeight="1">
      <c r="A57" s="218" t="s">
        <v>8</v>
      </c>
      <c r="B57" s="218"/>
      <c r="C57" s="218"/>
      <c r="D57" s="218"/>
      <c r="E57" s="218"/>
      <c r="F57" s="218"/>
      <c r="G57" s="219"/>
      <c r="H57" s="219"/>
      <c r="I57" s="219"/>
      <c r="J57" s="219"/>
      <c r="K57" s="56"/>
      <c r="L57" s="58"/>
      <c r="M57" s="43"/>
      <c r="N57" s="43"/>
      <c r="O57" s="43"/>
      <c r="P57" s="43"/>
      <c r="Q57" s="43"/>
      <c r="R57" s="43"/>
      <c r="S57" s="397" t="s">
        <v>47</v>
      </c>
      <c r="T57" s="397"/>
      <c r="U57" s="398"/>
      <c r="V57" s="253">
        <f>SUM(U52:U56)</f>
        <v>0</v>
      </c>
      <c r="W57" s="254"/>
      <c r="X57" s="254"/>
      <c r="Y57" s="6"/>
      <c r="Z57" s="6"/>
      <c r="AA57" s="6"/>
      <c r="AB57" s="6"/>
      <c r="AC57" s="6"/>
      <c r="AD57" s="6"/>
      <c r="AE57" s="6"/>
      <c r="AF57" s="6"/>
    </row>
    <row r="58" spans="1:32" ht="12.75" customHeight="1">
      <c r="A58" s="218" t="s">
        <v>8</v>
      </c>
      <c r="B58" s="218"/>
      <c r="C58" s="218"/>
      <c r="D58" s="218"/>
      <c r="E58" s="218"/>
      <c r="F58" s="218"/>
      <c r="G58" s="219"/>
      <c r="H58" s="219"/>
      <c r="I58" s="219"/>
      <c r="J58" s="219"/>
      <c r="K58" s="56"/>
      <c r="L58" s="56"/>
      <c r="M58" s="56"/>
      <c r="N58" s="56"/>
      <c r="O58" s="56"/>
      <c r="P58" s="56"/>
      <c r="Q58" s="56"/>
      <c r="R58" s="232" t="s">
        <v>48</v>
      </c>
      <c r="S58" s="232"/>
      <c r="T58" s="232"/>
      <c r="U58" s="233"/>
      <c r="V58" s="222">
        <f>SUM(G52:G59)</f>
        <v>0</v>
      </c>
      <c r="W58" s="223"/>
      <c r="X58" s="223"/>
      <c r="Y58" s="6"/>
      <c r="Z58" s="6"/>
      <c r="AA58" s="6"/>
      <c r="AB58" s="6"/>
      <c r="AC58" s="6"/>
      <c r="AD58" s="6"/>
      <c r="AE58" s="6"/>
      <c r="AF58" s="6"/>
    </row>
    <row r="59" spans="1:32" ht="14.25" customHeight="1">
      <c r="A59" s="218" t="s">
        <v>8</v>
      </c>
      <c r="B59" s="218"/>
      <c r="C59" s="218"/>
      <c r="D59" s="218"/>
      <c r="E59" s="218"/>
      <c r="F59" s="218"/>
      <c r="G59" s="219"/>
      <c r="H59" s="219"/>
      <c r="I59" s="219"/>
      <c r="J59" s="219"/>
      <c r="K59" s="56"/>
      <c r="L59" s="56"/>
      <c r="M59" s="56"/>
      <c r="N59" s="56"/>
      <c r="O59" s="56"/>
      <c r="P59" s="56"/>
      <c r="Q59" s="56"/>
      <c r="R59" s="232" t="s">
        <v>49</v>
      </c>
      <c r="S59" s="232"/>
      <c r="T59" s="232"/>
      <c r="U59" s="233"/>
      <c r="V59" s="450">
        <f>SUM(V58,V57,U50,V48,V47)</f>
        <v>0</v>
      </c>
      <c r="W59" s="451"/>
      <c r="X59" s="451"/>
      <c r="Y59" s="6"/>
      <c r="Z59" s="6"/>
      <c r="AA59" s="6"/>
      <c r="AB59" s="6"/>
      <c r="AC59" s="6"/>
      <c r="AD59" s="6"/>
      <c r="AE59" s="6"/>
      <c r="AF59" s="6"/>
    </row>
    <row r="60" spans="1:32" ht="15" customHeight="1">
      <c r="A60" s="238" t="s">
        <v>50</v>
      </c>
      <c r="B60" s="239"/>
      <c r="C60" s="239"/>
      <c r="D60" s="239"/>
      <c r="E60" s="239"/>
      <c r="F60" s="239"/>
      <c r="G60" s="239"/>
      <c r="H60" s="239"/>
      <c r="I60" s="239"/>
      <c r="J60" s="239"/>
      <c r="K60" s="239"/>
      <c r="L60" s="239"/>
      <c r="M60" s="239"/>
      <c r="N60" s="242" t="s">
        <v>51</v>
      </c>
      <c r="O60" s="243"/>
      <c r="P60" s="243"/>
      <c r="Q60" s="243"/>
      <c r="R60" s="243"/>
      <c r="S60" s="57"/>
      <c r="T60" s="57"/>
      <c r="U60" s="57"/>
      <c r="V60" s="57"/>
      <c r="W60" s="57"/>
      <c r="X60" s="59"/>
      <c r="Y60" s="6"/>
      <c r="Z60" s="6"/>
      <c r="AA60" s="6"/>
      <c r="AB60" s="6"/>
      <c r="AC60" s="6"/>
      <c r="AD60" s="6"/>
      <c r="AE60" s="6"/>
      <c r="AF60" s="6"/>
    </row>
    <row r="61" spans="1:32" ht="11.25" customHeight="1">
      <c r="A61" s="240"/>
      <c r="B61" s="241"/>
      <c r="C61" s="241"/>
      <c r="D61" s="241"/>
      <c r="E61" s="241"/>
      <c r="F61" s="241"/>
      <c r="G61" s="241"/>
      <c r="H61" s="241"/>
      <c r="I61" s="241"/>
      <c r="J61" s="241"/>
      <c r="K61" s="241"/>
      <c r="L61" s="241"/>
      <c r="M61" s="241"/>
      <c r="N61" s="244" t="s">
        <v>52</v>
      </c>
      <c r="O61" s="245"/>
      <c r="P61" s="245"/>
      <c r="Q61" s="245"/>
      <c r="R61" s="245"/>
      <c r="S61" s="245"/>
      <c r="T61" s="224"/>
      <c r="U61" s="224"/>
      <c r="V61" s="224"/>
      <c r="W61" s="224"/>
      <c r="X61" s="225"/>
      <c r="Y61" s="6"/>
      <c r="Z61" s="6"/>
      <c r="AA61" s="6"/>
      <c r="AB61" s="6"/>
      <c r="AC61" s="6"/>
      <c r="AD61" s="6"/>
      <c r="AE61" s="6"/>
      <c r="AF61" s="6"/>
    </row>
    <row r="62" spans="1:32" ht="4.5" customHeight="1">
      <c r="A62" s="20"/>
      <c r="B62" s="402" t="str">
        <f>C5</f>
        <v> </v>
      </c>
      <c r="C62" s="402"/>
      <c r="D62" s="402"/>
      <c r="E62" s="20"/>
      <c r="F62" s="20"/>
      <c r="G62" s="20"/>
      <c r="H62" s="20"/>
      <c r="I62" s="20"/>
      <c r="J62" s="20"/>
      <c r="K62" s="20"/>
      <c r="L62" s="20"/>
      <c r="M62" s="20"/>
      <c r="N62" s="60"/>
      <c r="O62" s="61"/>
      <c r="P62" s="61"/>
      <c r="Q62" s="61"/>
      <c r="R62" s="61"/>
      <c r="S62" s="61"/>
      <c r="T62" s="28"/>
      <c r="U62" s="28"/>
      <c r="V62" s="28"/>
      <c r="W62" s="28"/>
      <c r="X62" s="29"/>
      <c r="Y62" s="6"/>
      <c r="Z62" s="6"/>
      <c r="AA62" s="6"/>
      <c r="AB62" s="6"/>
      <c r="AC62" s="6"/>
      <c r="AD62" s="6"/>
      <c r="AE62" s="6"/>
      <c r="AF62" s="6"/>
    </row>
    <row r="63" spans="1:32" ht="8.25" customHeight="1">
      <c r="A63" s="20" t="s">
        <v>53</v>
      </c>
      <c r="B63" s="403"/>
      <c r="C63" s="403"/>
      <c r="D63" s="403"/>
      <c r="E63" s="20" t="s">
        <v>54</v>
      </c>
      <c r="F63" s="20"/>
      <c r="G63" s="20"/>
      <c r="H63" s="20"/>
      <c r="I63" s="20"/>
      <c r="J63" s="20"/>
      <c r="K63" s="20"/>
      <c r="L63" s="20"/>
      <c r="M63" s="20"/>
      <c r="N63" s="62"/>
      <c r="O63" s="63"/>
      <c r="P63" s="63"/>
      <c r="Q63" s="63"/>
      <c r="R63" s="63"/>
      <c r="S63" s="63"/>
      <c r="T63" s="64"/>
      <c r="U63" s="64"/>
      <c r="V63" s="64"/>
      <c r="W63" s="64"/>
      <c r="X63" s="65"/>
      <c r="Y63" s="6"/>
      <c r="Z63" s="6"/>
      <c r="AA63" s="6"/>
      <c r="AB63" s="6"/>
      <c r="AC63" s="6"/>
      <c r="AD63" s="6"/>
      <c r="AE63" s="6"/>
      <c r="AF63" s="6"/>
    </row>
    <row r="64" spans="1:32" ht="21.75" customHeight="1">
      <c r="A64" s="445" t="s">
        <v>144</v>
      </c>
      <c r="B64" s="445"/>
      <c r="C64" s="445"/>
      <c r="D64" s="445"/>
      <c r="E64" s="445"/>
      <c r="F64" s="445"/>
      <c r="G64" s="445"/>
      <c r="H64" s="445"/>
      <c r="I64" s="445"/>
      <c r="J64" s="445"/>
      <c r="K64" s="445"/>
      <c r="L64" s="445"/>
      <c r="M64" s="66"/>
      <c r="N64" s="235" t="s">
        <v>55</v>
      </c>
      <c r="O64" s="236"/>
      <c r="P64" s="236"/>
      <c r="Q64" s="236"/>
      <c r="R64" s="236"/>
      <c r="S64" s="236"/>
      <c r="T64" s="236"/>
      <c r="U64" s="236"/>
      <c r="V64" s="236"/>
      <c r="W64" s="236"/>
      <c r="X64" s="67"/>
      <c r="Y64" s="6"/>
      <c r="Z64" s="6"/>
      <c r="AA64" s="6"/>
      <c r="AB64" s="6"/>
      <c r="AC64" s="6"/>
      <c r="AD64" s="6"/>
      <c r="AE64" s="6"/>
      <c r="AF64" s="6"/>
    </row>
    <row r="65" spans="1:32" ht="12.75">
      <c r="A65" s="445"/>
      <c r="B65" s="445"/>
      <c r="C65" s="445"/>
      <c r="D65" s="445"/>
      <c r="E65" s="445"/>
      <c r="F65" s="445"/>
      <c r="G65" s="445"/>
      <c r="H65" s="445"/>
      <c r="I65" s="445"/>
      <c r="J65" s="445"/>
      <c r="K65" s="445"/>
      <c r="L65" s="445"/>
      <c r="M65" s="66"/>
      <c r="N65" s="68"/>
      <c r="O65" s="8"/>
      <c r="P65" s="8"/>
      <c r="Q65" s="8"/>
      <c r="R65" s="8"/>
      <c r="S65" s="8"/>
      <c r="T65" s="8"/>
      <c r="U65" s="8"/>
      <c r="V65" s="8"/>
      <c r="W65" s="8"/>
      <c r="X65" s="67"/>
      <c r="Y65" s="6"/>
      <c r="Z65" s="6"/>
      <c r="AA65" s="6"/>
      <c r="AB65" s="6"/>
      <c r="AC65" s="6"/>
      <c r="AD65" s="6"/>
      <c r="AE65" s="6"/>
      <c r="AF65" s="6"/>
    </row>
    <row r="66" spans="1:32" ht="15" customHeight="1">
      <c r="A66" s="234"/>
      <c r="B66" s="234"/>
      <c r="C66" s="234"/>
      <c r="D66" s="234"/>
      <c r="E66" s="234"/>
      <c r="F66" s="2"/>
      <c r="G66" s="2"/>
      <c r="H66" s="43"/>
      <c r="I66" s="43"/>
      <c r="J66" s="43"/>
      <c r="K66" s="43"/>
      <c r="L66" s="2"/>
      <c r="M66" s="8"/>
      <c r="N66" s="235" t="s">
        <v>56</v>
      </c>
      <c r="O66" s="236"/>
      <c r="P66" s="236"/>
      <c r="Q66" s="236"/>
      <c r="R66" s="236"/>
      <c r="S66" s="236"/>
      <c r="T66" s="236"/>
      <c r="U66" s="236"/>
      <c r="V66" s="236"/>
      <c r="W66" s="236"/>
      <c r="X66" s="237"/>
      <c r="Y66" s="6"/>
      <c r="Z66" s="6"/>
      <c r="AA66" s="6"/>
      <c r="AB66" s="6"/>
      <c r="AC66" s="6"/>
      <c r="AD66" s="6"/>
      <c r="AE66" s="6"/>
      <c r="AF66" s="6"/>
    </row>
    <row r="67" spans="1:32" ht="13.5" thickBot="1">
      <c r="A67" s="399" t="s">
        <v>57</v>
      </c>
      <c r="B67" s="399"/>
      <c r="C67" s="399"/>
      <c r="D67" s="399"/>
      <c r="E67" s="69"/>
      <c r="F67" s="69"/>
      <c r="G67" s="2"/>
      <c r="H67" s="399" t="s">
        <v>21</v>
      </c>
      <c r="I67" s="399"/>
      <c r="J67" s="399"/>
      <c r="K67" s="399"/>
      <c r="L67" s="2"/>
      <c r="M67" s="8"/>
      <c r="N67" s="400"/>
      <c r="O67" s="234"/>
      <c r="P67" s="234"/>
      <c r="Q67" s="234"/>
      <c r="R67" s="234"/>
      <c r="S67" s="234"/>
      <c r="T67" s="234"/>
      <c r="U67" s="234"/>
      <c r="V67" s="234"/>
      <c r="W67" s="234"/>
      <c r="X67" s="401"/>
      <c r="Y67" s="6"/>
      <c r="Z67" s="6"/>
      <c r="AA67" s="6"/>
      <c r="AB67" s="6"/>
      <c r="AC67" s="6"/>
      <c r="AD67" s="6"/>
      <c r="AE67" s="6"/>
      <c r="AF67" s="6"/>
    </row>
    <row r="68" spans="1:24" ht="15">
      <c r="A68" s="446" t="s">
        <v>58</v>
      </c>
      <c r="B68" s="447"/>
      <c r="C68" s="131">
        <f>R40</f>
        <v>0</v>
      </c>
      <c r="D68" s="134">
        <f>SUM(C68)</f>
        <v>0</v>
      </c>
      <c r="E68" s="135"/>
      <c r="F68" s="70" t="s">
        <v>28</v>
      </c>
      <c r="G68" s="438" t="s">
        <v>97</v>
      </c>
      <c r="H68" s="439"/>
      <c r="I68" s="439"/>
      <c r="J68" s="440"/>
      <c r="K68" s="463" t="s">
        <v>16</v>
      </c>
      <c r="L68" s="464"/>
      <c r="M68" s="465"/>
      <c r="N68" s="221" t="s">
        <v>59</v>
      </c>
      <c r="O68" s="221"/>
      <c r="P68" s="221"/>
      <c r="Q68" s="221"/>
      <c r="R68" s="221"/>
      <c r="S68" s="221"/>
      <c r="T68" s="221" t="s">
        <v>21</v>
      </c>
      <c r="U68" s="221"/>
      <c r="V68" s="221"/>
      <c r="W68" s="221"/>
      <c r="X68" s="221"/>
    </row>
    <row r="69" spans="1:24" ht="15">
      <c r="A69" s="448" t="s">
        <v>34</v>
      </c>
      <c r="B69" s="449"/>
      <c r="C69" s="132">
        <f>O40-2</f>
        <v>-2</v>
      </c>
      <c r="D69" s="136">
        <f>SUM(C69)</f>
        <v>-2</v>
      </c>
      <c r="E69" s="137" t="s">
        <v>26</v>
      </c>
      <c r="F69" s="71" t="s">
        <v>60</v>
      </c>
      <c r="G69" s="426" t="s">
        <v>98</v>
      </c>
      <c r="H69" s="319"/>
      <c r="I69" s="319"/>
      <c r="J69" s="427"/>
      <c r="K69" s="318" t="s">
        <v>100</v>
      </c>
      <c r="L69" s="461"/>
      <c r="M69" s="462"/>
      <c r="N69" s="229"/>
      <c r="O69" s="229"/>
      <c r="P69" s="229"/>
      <c r="Q69" s="229"/>
      <c r="R69" s="229"/>
      <c r="S69" s="229"/>
      <c r="T69" s="229"/>
      <c r="U69" s="229"/>
      <c r="V69" s="229"/>
      <c r="W69" s="229"/>
      <c r="X69" s="229"/>
    </row>
    <row r="70" spans="1:24" ht="15.75" thickBot="1">
      <c r="A70" s="389"/>
      <c r="B70" s="390"/>
      <c r="C70" s="127"/>
      <c r="D70" s="138">
        <f>PRODUCT(D68:D69)</f>
        <v>0</v>
      </c>
      <c r="E70" s="139"/>
      <c r="F70" s="123"/>
      <c r="G70" s="426" t="s">
        <v>99</v>
      </c>
      <c r="H70" s="319"/>
      <c r="I70" s="319"/>
      <c r="J70" s="427"/>
      <c r="K70" s="404" t="s">
        <v>107</v>
      </c>
      <c r="L70" s="405"/>
      <c r="M70" s="406"/>
      <c r="N70" s="221" t="s">
        <v>61</v>
      </c>
      <c r="O70" s="221"/>
      <c r="P70" s="221"/>
      <c r="Q70" s="221"/>
      <c r="R70" s="221"/>
      <c r="S70" s="221"/>
      <c r="T70" s="221" t="s">
        <v>21</v>
      </c>
      <c r="U70" s="221"/>
      <c r="V70" s="221"/>
      <c r="W70" s="221"/>
      <c r="X70" s="221"/>
    </row>
    <row r="71" spans="1:24" ht="12.75" customHeight="1" thickTop="1">
      <c r="A71" s="383" t="s">
        <v>96</v>
      </c>
      <c r="B71" s="384"/>
      <c r="C71" s="128" t="s">
        <v>101</v>
      </c>
      <c r="D71" s="140">
        <f>R40*2*0.75</f>
        <v>0</v>
      </c>
      <c r="E71" s="141" t="s">
        <v>62</v>
      </c>
      <c r="F71" s="71"/>
      <c r="G71" s="466" t="s">
        <v>108</v>
      </c>
      <c r="H71" s="467"/>
      <c r="I71" s="467"/>
      <c r="J71" s="468"/>
      <c r="K71" s="452">
        <f>IF(R40=59,13,IF(R40=64,14,IF(R40=69,16,IF(R40=74,17,IF(R40=79,18,0)))))</f>
        <v>0</v>
      </c>
      <c r="L71" s="453"/>
      <c r="M71" s="454"/>
      <c r="N71" s="229"/>
      <c r="O71" s="229"/>
      <c r="P71" s="229"/>
      <c r="Q71" s="229"/>
      <c r="R71" s="229"/>
      <c r="S71" s="229"/>
      <c r="T71" s="229"/>
      <c r="U71" s="229"/>
      <c r="V71" s="229"/>
      <c r="W71" s="229"/>
      <c r="X71" s="229"/>
    </row>
    <row r="72" spans="1:24" ht="15" customHeight="1">
      <c r="A72" s="389" t="s">
        <v>92</v>
      </c>
      <c r="B72" s="390"/>
      <c r="C72" s="391"/>
      <c r="D72" s="138">
        <f>IF(C69&lt;0,0,SUM(D70:D71))</f>
        <v>0</v>
      </c>
      <c r="E72" s="141"/>
      <c r="F72" s="71"/>
      <c r="G72" s="469" t="s">
        <v>94</v>
      </c>
      <c r="H72" s="470"/>
      <c r="I72" s="470"/>
      <c r="J72" s="471"/>
      <c r="K72" s="452">
        <f>IF(R40=59,15,IF(R40=64,16,IF(R40=69,17,IF(R40=74,18,IF(R40=79,20,0)))))</f>
        <v>0</v>
      </c>
      <c r="L72" s="453"/>
      <c r="M72" s="454"/>
      <c r="N72" s="221" t="s">
        <v>63</v>
      </c>
      <c r="O72" s="221"/>
      <c r="P72" s="221"/>
      <c r="Q72" s="221"/>
      <c r="R72" s="221"/>
      <c r="S72" s="221"/>
      <c r="T72" s="221" t="s">
        <v>21</v>
      </c>
      <c r="U72" s="221"/>
      <c r="V72" s="221"/>
      <c r="W72" s="221"/>
      <c r="X72" s="221"/>
    </row>
    <row r="73" spans="1:24" ht="12.75" customHeight="1" thickBot="1">
      <c r="A73" s="387" t="s">
        <v>68</v>
      </c>
      <c r="B73" s="388"/>
      <c r="C73" s="133">
        <f>SUM(T52:T54)</f>
        <v>0</v>
      </c>
      <c r="D73" s="142">
        <f>-K74</f>
        <v>0</v>
      </c>
      <c r="E73" s="141" t="s">
        <v>64</v>
      </c>
      <c r="F73" s="71"/>
      <c r="G73" s="472" t="s">
        <v>95</v>
      </c>
      <c r="H73" s="473"/>
      <c r="I73" s="473"/>
      <c r="J73" s="474"/>
      <c r="K73" s="452">
        <f>IF(R40=59,26,IF(R40=64,29,IF(R40=69,31,IF(R40=74,34,IF(R40=79,36,0)))))</f>
        <v>0</v>
      </c>
      <c r="L73" s="453"/>
      <c r="M73" s="454"/>
      <c r="N73" s="229"/>
      <c r="O73" s="229"/>
      <c r="P73" s="229"/>
      <c r="Q73" s="229"/>
      <c r="R73" s="229"/>
      <c r="S73" s="229"/>
      <c r="T73" s="229"/>
      <c r="U73" s="229"/>
      <c r="V73" s="229"/>
      <c r="W73" s="229"/>
      <c r="X73" s="229"/>
    </row>
    <row r="74" spans="1:24" ht="16.5" customHeight="1" thickBot="1">
      <c r="A74" s="385" t="s">
        <v>65</v>
      </c>
      <c r="B74" s="386"/>
      <c r="C74" s="386"/>
      <c r="D74" s="143">
        <f>IF(SUM(D72:D73)&lt;0,5*O47,SUM(D72:D73))</f>
        <v>0</v>
      </c>
      <c r="E74" s="144"/>
      <c r="F74" s="455" t="s">
        <v>106</v>
      </c>
      <c r="G74" s="456"/>
      <c r="H74" s="456"/>
      <c r="I74" s="456"/>
      <c r="J74" s="457"/>
      <c r="K74" s="458">
        <f>(T52*K71)+(T53*K72)+(T54*K73)</f>
        <v>0</v>
      </c>
      <c r="L74" s="459"/>
      <c r="M74" s="460"/>
      <c r="N74" s="221" t="s">
        <v>66</v>
      </c>
      <c r="O74" s="221"/>
      <c r="P74" s="221"/>
      <c r="Q74" s="221"/>
      <c r="R74" s="221"/>
      <c r="S74" s="221"/>
      <c r="T74" s="221" t="s">
        <v>21</v>
      </c>
      <c r="U74" s="221"/>
      <c r="V74" s="221"/>
      <c r="W74" s="221"/>
      <c r="X74" s="221"/>
    </row>
    <row r="75" spans="2:6" ht="12.75" customHeight="1">
      <c r="B75" s="45"/>
      <c r="C75" s="45"/>
      <c r="D75" s="72"/>
      <c r="E75" s="72"/>
      <c r="F75" s="72"/>
    </row>
    <row r="76" spans="2:6" ht="12.75">
      <c r="B76" s="73"/>
      <c r="C76" s="73"/>
      <c r="D76" s="73"/>
      <c r="E76" s="73"/>
      <c r="F76" s="73"/>
    </row>
    <row r="77" spans="2:9" ht="12.75">
      <c r="B77" s="55"/>
      <c r="H77" s="7" t="s">
        <v>28</v>
      </c>
      <c r="I77" s="74"/>
    </row>
    <row r="78" spans="4:11" ht="12.75">
      <c r="D78" s="7" t="s">
        <v>28</v>
      </c>
      <c r="K78" s="7" t="s">
        <v>28</v>
      </c>
    </row>
  </sheetData>
  <sheetProtection selectLockedCells="1"/>
  <mergeCells count="243">
    <mergeCell ref="K73:M73"/>
    <mergeCell ref="F74:J74"/>
    <mergeCell ref="K74:M74"/>
    <mergeCell ref="K69:M69"/>
    <mergeCell ref="K68:M68"/>
    <mergeCell ref="G71:J71"/>
    <mergeCell ref="G72:J72"/>
    <mergeCell ref="G73:J73"/>
    <mergeCell ref="K72:M72"/>
    <mergeCell ref="K71:M71"/>
    <mergeCell ref="A64:L65"/>
    <mergeCell ref="R59:U59"/>
    <mergeCell ref="A68:B68"/>
    <mergeCell ref="A69:B69"/>
    <mergeCell ref="T70:X70"/>
    <mergeCell ref="V59:X59"/>
    <mergeCell ref="N69:X69"/>
    <mergeCell ref="A43:D43"/>
    <mergeCell ref="G68:J68"/>
    <mergeCell ref="A40:D40"/>
    <mergeCell ref="A50:E50"/>
    <mergeCell ref="A51:J51"/>
    <mergeCell ref="G52:J52"/>
    <mergeCell ref="G53:J53"/>
    <mergeCell ref="A44:D44"/>
    <mergeCell ref="A42:D42"/>
    <mergeCell ref="A41:D41"/>
    <mergeCell ref="G44:J44"/>
    <mergeCell ref="G45:J45"/>
    <mergeCell ref="G70:J70"/>
    <mergeCell ref="A24:B24"/>
    <mergeCell ref="A25:B25"/>
    <mergeCell ref="E24:J24"/>
    <mergeCell ref="E25:J25"/>
    <mergeCell ref="G69:J69"/>
    <mergeCell ref="A26:B26"/>
    <mergeCell ref="A28:B33"/>
    <mergeCell ref="C28:D32"/>
    <mergeCell ref="C33:D36"/>
    <mergeCell ref="K47:N47"/>
    <mergeCell ref="N68:S68"/>
    <mergeCell ref="N70:S70"/>
    <mergeCell ref="K37:N38"/>
    <mergeCell ref="G40:J40"/>
    <mergeCell ref="G39:J39"/>
    <mergeCell ref="K39:L39"/>
    <mergeCell ref="L52:P52"/>
    <mergeCell ref="S57:U57"/>
    <mergeCell ref="U55:X55"/>
    <mergeCell ref="A70:B70"/>
    <mergeCell ref="A67:D67"/>
    <mergeCell ref="N67:X67"/>
    <mergeCell ref="B62:D63"/>
    <mergeCell ref="H67:K67"/>
    <mergeCell ref="U56:X56"/>
    <mergeCell ref="T68:X68"/>
    <mergeCell ref="K70:M70"/>
    <mergeCell ref="A71:B71"/>
    <mergeCell ref="A74:C74"/>
    <mergeCell ref="A73:B73"/>
    <mergeCell ref="A72:C72"/>
    <mergeCell ref="K3:M3"/>
    <mergeCell ref="L5:M5"/>
    <mergeCell ref="M39:N39"/>
    <mergeCell ref="M10:S11"/>
    <mergeCell ref="L6:M7"/>
    <mergeCell ref="M9:S9"/>
    <mergeCell ref="V40:X40"/>
    <mergeCell ref="P30:S32"/>
    <mergeCell ref="R37:S38"/>
    <mergeCell ref="P34:X34"/>
    <mergeCell ref="O23:T24"/>
    <mergeCell ref="R26:S26"/>
    <mergeCell ref="V43:X43"/>
    <mergeCell ref="O40:P40"/>
    <mergeCell ref="V5:W5"/>
    <mergeCell ref="V6:W7"/>
    <mergeCell ref="V41:X41"/>
    <mergeCell ref="V42:X42"/>
    <mergeCell ref="O20:S20"/>
    <mergeCell ref="P21:T22"/>
    <mergeCell ref="P27:Q27"/>
    <mergeCell ref="Q12:T13"/>
    <mergeCell ref="K6:K7"/>
    <mergeCell ref="U6:U7"/>
    <mergeCell ref="V37:X39"/>
    <mergeCell ref="T37:U39"/>
    <mergeCell ref="O39:P39"/>
    <mergeCell ref="Q25:S25"/>
    <mergeCell ref="K17:W17"/>
    <mergeCell ref="V19:X20"/>
    <mergeCell ref="P33:S33"/>
    <mergeCell ref="T33:X33"/>
    <mergeCell ref="D13:H13"/>
    <mergeCell ref="I19:J19"/>
    <mergeCell ref="C17:D17"/>
    <mergeCell ref="F17:H17"/>
    <mergeCell ref="D15:H15"/>
    <mergeCell ref="D9:H9"/>
    <mergeCell ref="D11:H11"/>
    <mergeCell ref="G19:H19"/>
    <mergeCell ref="A37:D39"/>
    <mergeCell ref="A20:B21"/>
    <mergeCell ref="G20:H20"/>
    <mergeCell ref="E30:G33"/>
    <mergeCell ref="E34:N36"/>
    <mergeCell ref="K22:N22"/>
    <mergeCell ref="E26:F26"/>
    <mergeCell ref="K26:N26"/>
    <mergeCell ref="I20:J20"/>
    <mergeCell ref="K23:N23"/>
    <mergeCell ref="C22:D22"/>
    <mergeCell ref="C27:D27"/>
    <mergeCell ref="C23:D23"/>
    <mergeCell ref="E19:F19"/>
    <mergeCell ref="C20:D20"/>
    <mergeCell ref="C25:D25"/>
    <mergeCell ref="C26:D26"/>
    <mergeCell ref="R1:T1"/>
    <mergeCell ref="T6:T7"/>
    <mergeCell ref="K19:N19"/>
    <mergeCell ref="K24:N24"/>
    <mergeCell ref="K20:N20"/>
    <mergeCell ref="T9:W9"/>
    <mergeCell ref="T10:W11"/>
    <mergeCell ref="U1:X1"/>
    <mergeCell ref="O19:S19"/>
    <mergeCell ref="N5:S5"/>
    <mergeCell ref="G26:H26"/>
    <mergeCell ref="E21:J21"/>
    <mergeCell ref="A11:C11"/>
    <mergeCell ref="A13:C13"/>
    <mergeCell ref="A17:B17"/>
    <mergeCell ref="K25:N25"/>
    <mergeCell ref="A15:C15"/>
    <mergeCell ref="C19:D19"/>
    <mergeCell ref="C24:D24"/>
    <mergeCell ref="E20:F20"/>
    <mergeCell ref="A1:F1"/>
    <mergeCell ref="L1:O1"/>
    <mergeCell ref="N3:W3"/>
    <mergeCell ref="E23:J23"/>
    <mergeCell ref="I26:J26"/>
    <mergeCell ref="C21:D21"/>
    <mergeCell ref="A5:B5"/>
    <mergeCell ref="A7:C7"/>
    <mergeCell ref="D7:H7"/>
    <mergeCell ref="C5:F5"/>
    <mergeCell ref="G41:J41"/>
    <mergeCell ref="G42:J42"/>
    <mergeCell ref="G43:J43"/>
    <mergeCell ref="I27:J27"/>
    <mergeCell ref="E27:F27"/>
    <mergeCell ref="G27:H27"/>
    <mergeCell ref="H30:K33"/>
    <mergeCell ref="G37:J38"/>
    <mergeCell ref="K40:L40"/>
    <mergeCell ref="E37:F37"/>
    <mergeCell ref="V47:X47"/>
    <mergeCell ref="M45:N45"/>
    <mergeCell ref="K42:L42"/>
    <mergeCell ref="K43:L43"/>
    <mergeCell ref="K41:L41"/>
    <mergeCell ref="O41:U44"/>
    <mergeCell ref="T47:U47"/>
    <mergeCell ref="O47:P47"/>
    <mergeCell ref="M43:N43"/>
    <mergeCell ref="K44:L44"/>
    <mergeCell ref="O48:P48"/>
    <mergeCell ref="U53:X53"/>
    <mergeCell ref="V48:X48"/>
    <mergeCell ref="U50:X50"/>
    <mergeCell ref="S48:U48"/>
    <mergeCell ref="Q53:S53"/>
    <mergeCell ref="L53:P53"/>
    <mergeCell ref="G1:J1"/>
    <mergeCell ref="M44:N44"/>
    <mergeCell ref="V44:X44"/>
    <mergeCell ref="V45:X45"/>
    <mergeCell ref="V46:X46"/>
    <mergeCell ref="A59:F59"/>
    <mergeCell ref="A56:F56"/>
    <mergeCell ref="V57:X57"/>
    <mergeCell ref="L55:T55"/>
    <mergeCell ref="L56:T56"/>
    <mergeCell ref="R58:U58"/>
    <mergeCell ref="G58:J58"/>
    <mergeCell ref="G59:J59"/>
    <mergeCell ref="A58:F58"/>
    <mergeCell ref="A66:E66"/>
    <mergeCell ref="N66:X66"/>
    <mergeCell ref="A60:M61"/>
    <mergeCell ref="N60:R60"/>
    <mergeCell ref="N61:S61"/>
    <mergeCell ref="N64:W64"/>
    <mergeCell ref="N74:S74"/>
    <mergeCell ref="T74:X74"/>
    <mergeCell ref="T72:X72"/>
    <mergeCell ref="V58:X58"/>
    <mergeCell ref="T61:X61"/>
    <mergeCell ref="L51:X51"/>
    <mergeCell ref="N71:X71"/>
    <mergeCell ref="N72:S72"/>
    <mergeCell ref="N73:X73"/>
    <mergeCell ref="Q52:S52"/>
    <mergeCell ref="G56:J56"/>
    <mergeCell ref="A54:F54"/>
    <mergeCell ref="U52:X52"/>
    <mergeCell ref="U54:X54"/>
    <mergeCell ref="A57:F57"/>
    <mergeCell ref="G57:J57"/>
    <mergeCell ref="A55:F55"/>
    <mergeCell ref="G55:J55"/>
    <mergeCell ref="A52:F52"/>
    <mergeCell ref="A53:F53"/>
    <mergeCell ref="G54:J54"/>
    <mergeCell ref="F50:Q50"/>
    <mergeCell ref="Q54:S54"/>
    <mergeCell ref="L54:P54"/>
    <mergeCell ref="M40:N40"/>
    <mergeCell ref="N6:S7"/>
    <mergeCell ref="M46:N46"/>
    <mergeCell ref="M41:N41"/>
    <mergeCell ref="B48:H48"/>
    <mergeCell ref="A45:D45"/>
    <mergeCell ref="T40:U40"/>
    <mergeCell ref="M42:N42"/>
    <mergeCell ref="O45:U46"/>
    <mergeCell ref="K21:N21"/>
    <mergeCell ref="K9:L9"/>
    <mergeCell ref="K10:L11"/>
    <mergeCell ref="K27:N27"/>
    <mergeCell ref="T30:X32"/>
    <mergeCell ref="R27:T27"/>
    <mergeCell ref="O37:Q38"/>
    <mergeCell ref="I48:J48"/>
    <mergeCell ref="K48:N48"/>
    <mergeCell ref="A46:D46"/>
    <mergeCell ref="K45:L45"/>
    <mergeCell ref="K46:L46"/>
    <mergeCell ref="A47:D47"/>
    <mergeCell ref="G47:J47"/>
    <mergeCell ref="G46:J46"/>
  </mergeCells>
  <printOptions horizontalCentered="1"/>
  <pageMargins left="0" right="0" top="0.3" bottom="0.33" header="0.25" footer="0.23"/>
  <pageSetup horizontalDpi="600" verticalDpi="600" orientation="portrait" scale="85" r:id="rId2"/>
  <legacyDrawing r:id="rId1"/>
</worksheet>
</file>

<file path=xl/worksheets/sheet2.xml><?xml version="1.0" encoding="utf-8"?>
<worksheet xmlns="http://schemas.openxmlformats.org/spreadsheetml/2006/main" xmlns:r="http://schemas.openxmlformats.org/officeDocument/2006/relationships">
  <dimension ref="A1:AF78"/>
  <sheetViews>
    <sheetView showGridLines="0" zoomScaleSheetLayoutView="100"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3" width="9.140625" style="7" customWidth="1"/>
    <col min="4" max="4" width="11.140625" style="7" bestFit="1"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6.28125" style="7" customWidth="1"/>
    <col min="20" max="20" width="5.7109375" style="7" customWidth="1"/>
    <col min="21" max="23" width="3.140625" style="7" customWidth="1"/>
    <col min="24" max="24" width="2.421875" style="7" customWidth="1"/>
    <col min="25" max="16384" width="9.140625" style="7" customWidth="1"/>
  </cols>
  <sheetData>
    <row r="1" spans="1:32" ht="12.75">
      <c r="A1" s="284" t="s">
        <v>0</v>
      </c>
      <c r="B1" s="284"/>
      <c r="C1" s="284"/>
      <c r="D1" s="284"/>
      <c r="E1" s="284"/>
      <c r="F1" s="284"/>
      <c r="G1" s="246" t="s">
        <v>75</v>
      </c>
      <c r="H1" s="246"/>
      <c r="I1" s="246"/>
      <c r="J1" s="246"/>
      <c r="K1" s="3" t="s">
        <v>1</v>
      </c>
      <c r="L1" s="285" t="s">
        <v>28</v>
      </c>
      <c r="M1" s="286"/>
      <c r="N1" s="286"/>
      <c r="O1" s="286"/>
      <c r="P1" s="4"/>
      <c r="Q1" s="2"/>
      <c r="R1" s="296" t="s">
        <v>67</v>
      </c>
      <c r="S1" s="296"/>
      <c r="T1" s="296"/>
      <c r="U1" s="303" t="s">
        <v>28</v>
      </c>
      <c r="V1" s="303"/>
      <c r="W1" s="303"/>
      <c r="X1" s="303"/>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92" t="s">
        <v>2</v>
      </c>
      <c r="L3" s="392"/>
      <c r="M3" s="392"/>
      <c r="N3" s="286"/>
      <c r="O3" s="286"/>
      <c r="P3" s="286"/>
      <c r="Q3" s="286"/>
      <c r="R3" s="286"/>
      <c r="S3" s="286"/>
      <c r="T3" s="286"/>
      <c r="U3" s="286"/>
      <c r="V3" s="286"/>
      <c r="W3" s="28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292" t="s">
        <v>3</v>
      </c>
      <c r="B5" s="292"/>
      <c r="C5" s="294" t="s">
        <v>28</v>
      </c>
      <c r="D5" s="294"/>
      <c r="E5" s="294"/>
      <c r="F5" s="294"/>
      <c r="G5" s="2"/>
      <c r="H5" s="2"/>
      <c r="I5" s="2"/>
      <c r="J5" s="2"/>
      <c r="K5" s="115"/>
      <c r="L5" s="306" t="s">
        <v>85</v>
      </c>
      <c r="M5" s="393"/>
      <c r="N5" s="306" t="s">
        <v>86</v>
      </c>
      <c r="O5" s="272"/>
      <c r="P5" s="272"/>
      <c r="Q5" s="272"/>
      <c r="R5" s="272"/>
      <c r="S5" s="273"/>
      <c r="T5" s="116"/>
      <c r="U5" s="114"/>
      <c r="V5" s="195"/>
      <c r="W5" s="195"/>
      <c r="X5" s="114"/>
      <c r="Y5" s="6"/>
      <c r="Z5" s="6"/>
      <c r="AA5" s="6"/>
      <c r="AB5" s="6"/>
      <c r="AC5" s="6"/>
      <c r="AD5" s="6"/>
      <c r="AE5" s="6"/>
      <c r="AF5" s="6"/>
    </row>
    <row r="6" spans="1:32" ht="4.5" customHeight="1">
      <c r="A6" s="2"/>
      <c r="B6" s="3"/>
      <c r="C6" s="9"/>
      <c r="D6" s="107"/>
      <c r="E6" s="107"/>
      <c r="F6" s="107"/>
      <c r="G6" s="87"/>
      <c r="H6" s="87"/>
      <c r="I6" s="2"/>
      <c r="J6" s="2"/>
      <c r="K6" s="340"/>
      <c r="L6" s="205" t="s">
        <v>28</v>
      </c>
      <c r="M6" s="395"/>
      <c r="N6" s="205"/>
      <c r="O6" s="206"/>
      <c r="P6" s="206"/>
      <c r="Q6" s="206"/>
      <c r="R6" s="206"/>
      <c r="S6" s="207"/>
      <c r="T6" s="297"/>
      <c r="U6" s="302"/>
      <c r="V6" s="360"/>
      <c r="W6" s="360"/>
      <c r="X6" s="117"/>
      <c r="Y6" s="6"/>
      <c r="Z6" s="6"/>
      <c r="AA6" s="6"/>
      <c r="AB6" s="6"/>
      <c r="AC6" s="6"/>
      <c r="AD6" s="6"/>
      <c r="AE6" s="6"/>
      <c r="AF6" s="6"/>
    </row>
    <row r="7" spans="1:32" ht="12.75">
      <c r="A7" s="292" t="s">
        <v>4</v>
      </c>
      <c r="B7" s="292"/>
      <c r="C7" s="292"/>
      <c r="D7" s="293" t="s">
        <v>28</v>
      </c>
      <c r="E7" s="293"/>
      <c r="F7" s="293"/>
      <c r="G7" s="293"/>
      <c r="H7" s="293"/>
      <c r="I7" s="10"/>
      <c r="J7" s="2"/>
      <c r="K7" s="340"/>
      <c r="L7" s="208"/>
      <c r="M7" s="396"/>
      <c r="N7" s="208"/>
      <c r="O7" s="209"/>
      <c r="P7" s="209"/>
      <c r="Q7" s="209"/>
      <c r="R7" s="209"/>
      <c r="S7" s="210"/>
      <c r="T7" s="297"/>
      <c r="U7" s="302"/>
      <c r="V7" s="360"/>
      <c r="W7" s="360"/>
      <c r="X7" s="117"/>
      <c r="Y7" s="6"/>
      <c r="Z7" s="6"/>
      <c r="AA7" s="6"/>
      <c r="AB7" s="6"/>
      <c r="AC7" s="6"/>
      <c r="AD7" s="6"/>
      <c r="AE7" s="6"/>
      <c r="AF7" s="6"/>
    </row>
    <row r="8" spans="1:32" ht="4.5" customHeight="1">
      <c r="A8" s="2"/>
      <c r="B8" s="3"/>
      <c r="C8" s="3"/>
      <c r="D8" s="86"/>
      <c r="E8" s="86"/>
      <c r="F8" s="86"/>
      <c r="G8" s="87"/>
      <c r="H8" s="87"/>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293" t="s">
        <v>28</v>
      </c>
      <c r="E9" s="293"/>
      <c r="F9" s="293"/>
      <c r="G9" s="293"/>
      <c r="H9" s="293"/>
      <c r="I9" s="10"/>
      <c r="J9" s="2"/>
      <c r="K9" s="195"/>
      <c r="L9" s="195"/>
      <c r="M9" s="195"/>
      <c r="N9" s="195"/>
      <c r="O9" s="195"/>
      <c r="P9" s="195"/>
      <c r="Q9" s="195"/>
      <c r="R9" s="195"/>
      <c r="S9" s="195"/>
      <c r="T9" s="195"/>
      <c r="U9" s="195"/>
      <c r="V9" s="195"/>
      <c r="W9" s="195"/>
      <c r="X9" s="113"/>
      <c r="Y9" s="6"/>
      <c r="Z9" s="6"/>
      <c r="AA9" s="6"/>
      <c r="AB9" s="6"/>
      <c r="AC9" s="6"/>
      <c r="AD9" s="6"/>
      <c r="AE9" s="6"/>
      <c r="AF9" s="6"/>
    </row>
    <row r="10" spans="1:32" ht="4.5" customHeight="1">
      <c r="A10" s="2"/>
      <c r="B10" s="2"/>
      <c r="C10" s="2"/>
      <c r="D10" s="86"/>
      <c r="E10" s="86"/>
      <c r="F10" s="86"/>
      <c r="G10" s="87"/>
      <c r="H10" s="87"/>
      <c r="I10" s="2"/>
      <c r="J10" s="2"/>
      <c r="K10" s="196"/>
      <c r="L10" s="196"/>
      <c r="M10" s="394"/>
      <c r="N10" s="394"/>
      <c r="O10" s="394"/>
      <c r="P10" s="394"/>
      <c r="Q10" s="394"/>
      <c r="R10" s="394"/>
      <c r="S10" s="394"/>
      <c r="T10" s="302"/>
      <c r="U10" s="302"/>
      <c r="V10" s="302"/>
      <c r="W10" s="302"/>
      <c r="X10" s="8"/>
      <c r="Y10" s="6"/>
      <c r="Z10" s="6"/>
      <c r="AA10" s="6"/>
      <c r="AB10" s="6"/>
      <c r="AC10" s="6"/>
      <c r="AD10" s="6"/>
      <c r="AE10" s="6"/>
      <c r="AF10" s="6"/>
    </row>
    <row r="11" spans="1:32" ht="12.75">
      <c r="A11" s="292" t="s">
        <v>5</v>
      </c>
      <c r="B11" s="292"/>
      <c r="C11" s="292"/>
      <c r="D11" s="293" t="s">
        <v>28</v>
      </c>
      <c r="E11" s="293"/>
      <c r="F11" s="293"/>
      <c r="G11" s="293"/>
      <c r="H11" s="293"/>
      <c r="I11" s="10"/>
      <c r="J11" s="2"/>
      <c r="K11" s="196"/>
      <c r="L11" s="196"/>
      <c r="M11" s="394"/>
      <c r="N11" s="394"/>
      <c r="O11" s="394"/>
      <c r="P11" s="394"/>
      <c r="Q11" s="394"/>
      <c r="R11" s="394"/>
      <c r="S11" s="394"/>
      <c r="T11" s="302"/>
      <c r="U11" s="302"/>
      <c r="V11" s="302"/>
      <c r="W11" s="302"/>
      <c r="X11" s="8"/>
      <c r="Y11" s="6"/>
      <c r="Z11" s="6"/>
      <c r="AA11" s="6"/>
      <c r="AB11" s="6"/>
      <c r="AC11" s="6"/>
      <c r="AD11" s="6"/>
      <c r="AE11" s="6"/>
      <c r="AF11" s="6"/>
    </row>
    <row r="12" spans="1:32" ht="4.5" customHeight="1">
      <c r="A12" s="2"/>
      <c r="B12" s="3"/>
      <c r="C12" s="3"/>
      <c r="D12" s="86"/>
      <c r="E12" s="86"/>
      <c r="F12" s="86"/>
      <c r="G12" s="87"/>
      <c r="H12" s="87"/>
      <c r="I12" s="2"/>
      <c r="J12" s="2"/>
      <c r="K12" s="2"/>
      <c r="L12" s="2"/>
      <c r="M12" s="2"/>
      <c r="N12" s="12"/>
      <c r="O12" s="12"/>
      <c r="P12" s="12"/>
      <c r="Q12" s="365">
        <f>H30</f>
        <v>0</v>
      </c>
      <c r="R12" s="366"/>
      <c r="S12" s="366"/>
      <c r="T12" s="367"/>
      <c r="U12" s="2"/>
      <c r="V12" s="2"/>
      <c r="W12" s="2"/>
      <c r="X12" s="2"/>
      <c r="Y12" s="6"/>
      <c r="Z12" s="6"/>
      <c r="AA12" s="6"/>
      <c r="AB12" s="6"/>
      <c r="AC12" s="6"/>
      <c r="AD12" s="6"/>
      <c r="AE12" s="6"/>
      <c r="AF12" s="6"/>
    </row>
    <row r="13" spans="1:32" ht="12.75" customHeight="1">
      <c r="A13" s="292" t="s">
        <v>79</v>
      </c>
      <c r="B13" s="292"/>
      <c r="C13" s="292"/>
      <c r="D13" s="335"/>
      <c r="E13" s="335"/>
      <c r="F13" s="335"/>
      <c r="G13" s="335"/>
      <c r="H13" s="335"/>
      <c r="I13" s="11"/>
      <c r="J13" s="2"/>
      <c r="K13" s="2"/>
      <c r="L13" s="2"/>
      <c r="M13" s="2"/>
      <c r="N13" s="12"/>
      <c r="O13" s="12"/>
      <c r="P13" s="12"/>
      <c r="Q13" s="368"/>
      <c r="R13" s="369"/>
      <c r="S13" s="369"/>
      <c r="T13" s="370"/>
      <c r="U13" s="2"/>
      <c r="V13" s="2"/>
      <c r="W13" s="2"/>
      <c r="X13" s="2"/>
      <c r="Y13" s="6"/>
      <c r="Z13" s="6"/>
      <c r="AA13" s="6"/>
      <c r="AB13" s="6"/>
      <c r="AC13" s="6"/>
      <c r="AD13" s="6"/>
      <c r="AE13" s="6"/>
      <c r="AF13" s="6"/>
    </row>
    <row r="14" spans="1:32" ht="4.5" customHeight="1">
      <c r="A14" s="118"/>
      <c r="B14" s="118"/>
      <c r="C14" s="118"/>
      <c r="D14" s="119"/>
      <c r="E14" s="119"/>
      <c r="F14" s="119"/>
      <c r="G14" s="119"/>
      <c r="H14" s="119"/>
      <c r="I14" s="11"/>
      <c r="J14" s="2"/>
      <c r="K14" s="2"/>
      <c r="L14" s="2"/>
      <c r="M14" s="2"/>
      <c r="N14" s="12"/>
      <c r="O14" s="12"/>
      <c r="P14" s="12"/>
      <c r="Q14" s="120"/>
      <c r="R14" s="120"/>
      <c r="S14" s="120"/>
      <c r="T14" s="120"/>
      <c r="U14" s="2"/>
      <c r="V14" s="2"/>
      <c r="W14" s="2"/>
      <c r="X14" s="2"/>
      <c r="Y14" s="6"/>
      <c r="Z14" s="6"/>
      <c r="AA14" s="6"/>
      <c r="AB14" s="6"/>
      <c r="AC14" s="6"/>
      <c r="AD14" s="6"/>
      <c r="AE14" s="6"/>
      <c r="AF14" s="6"/>
    </row>
    <row r="15" spans="1:32" ht="12.75" customHeight="1">
      <c r="A15" s="292" t="s">
        <v>80</v>
      </c>
      <c r="B15" s="292"/>
      <c r="C15" s="292"/>
      <c r="D15" s="339"/>
      <c r="E15" s="339"/>
      <c r="F15" s="339"/>
      <c r="G15" s="339"/>
      <c r="H15" s="339"/>
      <c r="I15" s="11"/>
      <c r="J15" s="2"/>
      <c r="K15" s="2"/>
      <c r="L15" s="2"/>
      <c r="M15" s="2"/>
      <c r="N15" s="12"/>
      <c r="O15" s="12"/>
      <c r="P15" s="12"/>
      <c r="Q15" s="120"/>
      <c r="R15" s="120"/>
      <c r="S15" s="120"/>
      <c r="T15" s="120"/>
      <c r="U15" s="2"/>
      <c r="V15" s="2"/>
      <c r="W15" s="2"/>
      <c r="X15" s="2"/>
      <c r="Y15" s="6"/>
      <c r="Z15" s="6"/>
      <c r="AA15" s="6"/>
      <c r="AB15" s="6"/>
      <c r="AC15" s="6"/>
      <c r="AD15" s="6"/>
      <c r="AE15" s="6"/>
      <c r="AF15" s="6"/>
    </row>
    <row r="16" spans="1:32" ht="12.75">
      <c r="A16" s="2"/>
      <c r="B16" s="3"/>
      <c r="C16" s="2"/>
      <c r="D16" s="2"/>
      <c r="E16" s="2"/>
      <c r="F16" s="2"/>
      <c r="G16" s="2"/>
      <c r="H16" s="2"/>
      <c r="I16" s="2"/>
      <c r="J16" s="2"/>
      <c r="K16" s="2"/>
      <c r="L16" s="2"/>
      <c r="M16" s="2"/>
      <c r="N16" s="2"/>
      <c r="O16" s="2"/>
      <c r="P16" s="2"/>
      <c r="Q16" s="2"/>
      <c r="R16" s="2"/>
      <c r="S16" s="2"/>
      <c r="T16" s="2"/>
      <c r="U16" s="2"/>
      <c r="V16" s="2"/>
      <c r="W16" s="2"/>
      <c r="X16" s="2"/>
      <c r="Y16" s="6"/>
      <c r="Z16" s="6"/>
      <c r="AA16" s="6"/>
      <c r="AB16" s="6"/>
      <c r="AC16" s="6"/>
      <c r="AD16" s="6"/>
      <c r="AE16" s="6"/>
      <c r="AF16" s="6"/>
    </row>
    <row r="17" spans="1:32" ht="12.75">
      <c r="A17" s="292" t="s">
        <v>6</v>
      </c>
      <c r="B17" s="292"/>
      <c r="C17" s="337" t="s">
        <v>28</v>
      </c>
      <c r="D17" s="337"/>
      <c r="E17" s="5" t="s">
        <v>7</v>
      </c>
      <c r="F17" s="338" t="s">
        <v>28</v>
      </c>
      <c r="G17" s="338"/>
      <c r="H17" s="338"/>
      <c r="I17" s="13"/>
      <c r="J17" s="1"/>
      <c r="K17" s="284" t="s">
        <v>74</v>
      </c>
      <c r="L17" s="284"/>
      <c r="M17" s="284"/>
      <c r="N17" s="284"/>
      <c r="O17" s="284"/>
      <c r="P17" s="284"/>
      <c r="Q17" s="284"/>
      <c r="R17" s="284"/>
      <c r="S17" s="284"/>
      <c r="T17" s="284"/>
      <c r="U17" s="284"/>
      <c r="V17" s="284"/>
      <c r="W17" s="284"/>
      <c r="X17" s="2"/>
      <c r="Y17" s="6"/>
      <c r="Z17" s="6"/>
      <c r="AA17" s="6"/>
      <c r="AB17" s="6"/>
      <c r="AC17" s="6"/>
      <c r="AD17" s="6"/>
      <c r="AE17" s="6"/>
      <c r="AF17" s="6"/>
    </row>
    <row r="18" spans="1:32" ht="4.5" customHeight="1">
      <c r="A18" s="2"/>
      <c r="B18" s="2"/>
      <c r="C18" s="14" t="s">
        <v>8</v>
      </c>
      <c r="D18" s="2"/>
      <c r="E18" s="2"/>
      <c r="F18" s="2"/>
      <c r="G18" s="2"/>
      <c r="H18" s="2"/>
      <c r="I18" s="2"/>
      <c r="J18" s="2"/>
      <c r="K18" s="2"/>
      <c r="L18" s="2"/>
      <c r="M18" s="2"/>
      <c r="N18" s="2"/>
      <c r="O18" s="2"/>
      <c r="P18" s="2"/>
      <c r="Q18" s="2"/>
      <c r="R18" s="2"/>
      <c r="S18" s="2"/>
      <c r="T18" s="2"/>
      <c r="U18" s="2"/>
      <c r="V18" s="2"/>
      <c r="W18" s="2"/>
      <c r="X18" s="2"/>
      <c r="Y18" s="6"/>
      <c r="Z18" s="6"/>
      <c r="AA18" s="6"/>
      <c r="AB18" s="6"/>
      <c r="AC18" s="6"/>
      <c r="AD18" s="6"/>
      <c r="AE18" s="6"/>
      <c r="AF18" s="6"/>
    </row>
    <row r="19" spans="1:32" ht="18.75" customHeight="1">
      <c r="A19" s="15"/>
      <c r="B19" s="16"/>
      <c r="C19" s="290" t="s">
        <v>78</v>
      </c>
      <c r="D19" s="291"/>
      <c r="E19" s="290" t="s">
        <v>9</v>
      </c>
      <c r="F19" s="291"/>
      <c r="G19" s="336" t="s">
        <v>87</v>
      </c>
      <c r="H19" s="336"/>
      <c r="I19" s="336" t="s">
        <v>10</v>
      </c>
      <c r="J19" s="336"/>
      <c r="K19" s="290" t="s">
        <v>11</v>
      </c>
      <c r="L19" s="298"/>
      <c r="M19" s="298"/>
      <c r="N19" s="291"/>
      <c r="O19" s="304" t="s">
        <v>12</v>
      </c>
      <c r="P19" s="305"/>
      <c r="Q19" s="305"/>
      <c r="R19" s="305"/>
      <c r="S19" s="305"/>
      <c r="T19" s="17"/>
      <c r="U19" s="18"/>
      <c r="V19" s="304" t="s">
        <v>13</v>
      </c>
      <c r="W19" s="305"/>
      <c r="X19" s="305"/>
      <c r="Y19" s="6"/>
      <c r="Z19" s="6"/>
      <c r="AA19" s="6"/>
      <c r="AB19" s="6"/>
      <c r="AC19" s="6"/>
      <c r="AD19" s="6"/>
      <c r="AE19" s="6"/>
      <c r="AF19" s="6"/>
    </row>
    <row r="20" spans="1:32" ht="12.75" customHeight="1">
      <c r="A20" s="239" t="s">
        <v>14</v>
      </c>
      <c r="B20" s="315"/>
      <c r="C20" s="307">
        <v>2024</v>
      </c>
      <c r="D20" s="308"/>
      <c r="E20" s="295" t="s">
        <v>76</v>
      </c>
      <c r="F20" s="295"/>
      <c r="G20" s="275">
        <v>705360</v>
      </c>
      <c r="H20" s="276"/>
      <c r="I20" s="334">
        <v>521310</v>
      </c>
      <c r="J20" s="334"/>
      <c r="K20" s="299">
        <f>SUM(V47,V48,U50,V57,V58)</f>
        <v>0</v>
      </c>
      <c r="L20" s="300"/>
      <c r="M20" s="300"/>
      <c r="N20" s="301"/>
      <c r="O20" s="361" t="s">
        <v>15</v>
      </c>
      <c r="P20" s="362"/>
      <c r="Q20" s="362"/>
      <c r="R20" s="362"/>
      <c r="S20" s="362"/>
      <c r="T20" s="6"/>
      <c r="U20" s="19"/>
      <c r="V20" s="352"/>
      <c r="W20" s="353"/>
      <c r="X20" s="353"/>
      <c r="Y20" s="6"/>
      <c r="Z20" s="6"/>
      <c r="AA20" s="6"/>
      <c r="AB20" s="6"/>
      <c r="AC20" s="6"/>
      <c r="AD20" s="6"/>
      <c r="AE20" s="6"/>
      <c r="AF20" s="6"/>
    </row>
    <row r="21" spans="1:32" ht="12.75" customHeight="1">
      <c r="A21" s="316"/>
      <c r="B21" s="317"/>
      <c r="C21" s="290"/>
      <c r="D21" s="291"/>
      <c r="E21" s="287" t="s">
        <v>119</v>
      </c>
      <c r="F21" s="288"/>
      <c r="G21" s="288"/>
      <c r="H21" s="288"/>
      <c r="I21" s="288"/>
      <c r="J21" s="289"/>
      <c r="K21" s="192"/>
      <c r="L21" s="193"/>
      <c r="M21" s="193"/>
      <c r="N21" s="194"/>
      <c r="O21" s="21"/>
      <c r="P21" s="363"/>
      <c r="Q21" s="363"/>
      <c r="R21" s="363"/>
      <c r="S21" s="363"/>
      <c r="T21" s="363"/>
      <c r="U21" s="22"/>
      <c r="V21" s="23"/>
      <c r="W21" s="2"/>
      <c r="X21" s="2"/>
      <c r="Y21" s="6"/>
      <c r="Z21" s="6"/>
      <c r="AA21" s="6"/>
      <c r="AB21" s="6"/>
      <c r="AC21" s="6"/>
      <c r="AD21" s="6"/>
      <c r="AE21" s="6"/>
      <c r="AF21" s="6"/>
    </row>
    <row r="22" spans="1:32" ht="12.75" customHeight="1">
      <c r="A22" s="88" t="s">
        <v>17</v>
      </c>
      <c r="B22" s="89"/>
      <c r="C22" s="290"/>
      <c r="D22" s="291"/>
      <c r="E22" s="109" t="s">
        <v>120</v>
      </c>
      <c r="F22" s="110"/>
      <c r="G22" s="111"/>
      <c r="H22" s="112"/>
      <c r="I22" s="111"/>
      <c r="J22" s="112"/>
      <c r="K22" s="192"/>
      <c r="L22" s="193"/>
      <c r="M22" s="193"/>
      <c r="N22" s="194"/>
      <c r="O22" s="21"/>
      <c r="P22" s="363"/>
      <c r="Q22" s="363"/>
      <c r="R22" s="363"/>
      <c r="S22" s="363"/>
      <c r="T22" s="363"/>
      <c r="U22" s="19"/>
      <c r="V22" s="8"/>
      <c r="W22" s="2"/>
      <c r="X22" s="2"/>
      <c r="Y22" s="6"/>
      <c r="Z22" s="6"/>
      <c r="AA22" s="6"/>
      <c r="AB22" s="6"/>
      <c r="AC22" s="6"/>
      <c r="AD22" s="6"/>
      <c r="AE22" s="6"/>
      <c r="AF22" s="6"/>
    </row>
    <row r="23" spans="1:32" ht="12.75" customHeight="1">
      <c r="A23" s="88" t="s">
        <v>18</v>
      </c>
      <c r="B23" s="90" t="s">
        <v>19</v>
      </c>
      <c r="C23" s="290"/>
      <c r="D23" s="291"/>
      <c r="E23" s="287" t="s">
        <v>88</v>
      </c>
      <c r="F23" s="288"/>
      <c r="G23" s="288"/>
      <c r="H23" s="288"/>
      <c r="I23" s="288"/>
      <c r="J23" s="289"/>
      <c r="K23" s="192"/>
      <c r="L23" s="193"/>
      <c r="M23" s="193"/>
      <c r="N23" s="194"/>
      <c r="O23" s="380" t="s">
        <v>20</v>
      </c>
      <c r="P23" s="381"/>
      <c r="Q23" s="381"/>
      <c r="R23" s="381"/>
      <c r="S23" s="381"/>
      <c r="T23" s="381"/>
      <c r="U23" s="24"/>
      <c r="V23" s="25"/>
      <c r="W23" s="2"/>
      <c r="X23" s="2"/>
      <c r="Y23" s="6"/>
      <c r="Z23" s="6"/>
      <c r="AA23" s="6"/>
      <c r="AB23" s="6"/>
      <c r="AC23" s="6"/>
      <c r="AD23" s="6"/>
      <c r="AE23" s="6"/>
      <c r="AF23" s="6"/>
    </row>
    <row r="24" spans="1:32" ht="12.75" customHeight="1">
      <c r="A24" s="428" t="s">
        <v>91</v>
      </c>
      <c r="B24" s="429"/>
      <c r="C24" s="290"/>
      <c r="D24" s="291"/>
      <c r="E24" s="432" t="s">
        <v>89</v>
      </c>
      <c r="F24" s="433"/>
      <c r="G24" s="433"/>
      <c r="H24" s="433"/>
      <c r="I24" s="433"/>
      <c r="J24" s="434"/>
      <c r="K24" s="192"/>
      <c r="L24" s="193"/>
      <c r="M24" s="193"/>
      <c r="N24" s="194"/>
      <c r="O24" s="380"/>
      <c r="P24" s="381"/>
      <c r="Q24" s="381"/>
      <c r="R24" s="381"/>
      <c r="S24" s="381"/>
      <c r="T24" s="381"/>
      <c r="U24" s="24"/>
      <c r="V24" s="25"/>
      <c r="W24" s="2"/>
      <c r="X24" s="2"/>
      <c r="Y24" s="6"/>
      <c r="Z24" s="6"/>
      <c r="AA24" s="6"/>
      <c r="AB24" s="6"/>
      <c r="AC24" s="6"/>
      <c r="AD24" s="6"/>
      <c r="AE24" s="6"/>
      <c r="AF24" s="6"/>
    </row>
    <row r="25" spans="1:32" ht="12.75" customHeight="1">
      <c r="A25" s="430" t="s">
        <v>28</v>
      </c>
      <c r="B25" s="431"/>
      <c r="C25" s="290"/>
      <c r="D25" s="291"/>
      <c r="E25" s="432" t="s">
        <v>90</v>
      </c>
      <c r="F25" s="433"/>
      <c r="G25" s="433"/>
      <c r="H25" s="433"/>
      <c r="I25" s="433"/>
      <c r="J25" s="434"/>
      <c r="K25" s="192"/>
      <c r="L25" s="193"/>
      <c r="M25" s="193"/>
      <c r="N25" s="194"/>
      <c r="O25" s="26"/>
      <c r="P25" s="27" t="s">
        <v>21</v>
      </c>
      <c r="Q25" s="351"/>
      <c r="R25" s="351"/>
      <c r="S25" s="351"/>
      <c r="T25" s="6"/>
      <c r="U25" s="19"/>
      <c r="V25" s="8"/>
      <c r="W25" s="2"/>
      <c r="X25" s="2"/>
      <c r="Y25" s="6"/>
      <c r="Z25" s="6"/>
      <c r="AA25" s="6"/>
      <c r="AB25" s="6"/>
      <c r="AC25" s="6"/>
      <c r="AD25" s="6"/>
      <c r="AE25" s="6"/>
      <c r="AF25" s="6"/>
    </row>
    <row r="26" spans="1:32" ht="12.75">
      <c r="A26" s="435"/>
      <c r="B26" s="435"/>
      <c r="C26" s="290"/>
      <c r="D26" s="291"/>
      <c r="E26" s="275"/>
      <c r="F26" s="276"/>
      <c r="G26" s="277"/>
      <c r="H26" s="278"/>
      <c r="I26" s="274"/>
      <c r="J26" s="274"/>
      <c r="K26" s="331"/>
      <c r="L26" s="332"/>
      <c r="M26" s="332"/>
      <c r="N26" s="333"/>
      <c r="R26" s="382"/>
      <c r="S26" s="382"/>
      <c r="T26" s="6"/>
      <c r="U26" s="19"/>
      <c r="V26" s="8"/>
      <c r="W26" s="2"/>
      <c r="X26" s="2"/>
      <c r="Y26" s="6"/>
      <c r="Z26" s="6"/>
      <c r="AA26" s="6"/>
      <c r="AB26" s="6"/>
      <c r="AC26" s="6"/>
      <c r="AD26" s="6"/>
      <c r="AE26" s="6"/>
      <c r="AF26" s="6"/>
    </row>
    <row r="27" spans="1:32" ht="12.75">
      <c r="A27" s="8"/>
      <c r="B27" s="30"/>
      <c r="C27" s="290"/>
      <c r="D27" s="291"/>
      <c r="E27" s="275"/>
      <c r="F27" s="276"/>
      <c r="G27" s="277"/>
      <c r="H27" s="278"/>
      <c r="I27" s="274"/>
      <c r="J27" s="274"/>
      <c r="K27" s="331"/>
      <c r="L27" s="332"/>
      <c r="M27" s="332"/>
      <c r="N27" s="333"/>
      <c r="O27" s="21"/>
      <c r="P27" s="364" t="s">
        <v>57</v>
      </c>
      <c r="Q27" s="364"/>
      <c r="R27" s="373"/>
      <c r="S27" s="373"/>
      <c r="T27" s="373"/>
      <c r="U27" s="19"/>
      <c r="V27" s="8"/>
      <c r="W27" s="2"/>
      <c r="X27" s="2"/>
      <c r="Y27" s="6"/>
      <c r="Z27" s="6"/>
      <c r="AA27" s="6"/>
      <c r="AB27" s="6"/>
      <c r="AC27" s="6"/>
      <c r="AD27" s="6"/>
      <c r="AE27" s="6"/>
      <c r="AF27" s="6"/>
    </row>
    <row r="28" spans="1:32" ht="4.5" customHeight="1">
      <c r="A28" s="436" t="s">
        <v>22</v>
      </c>
      <c r="B28" s="437"/>
      <c r="C28" s="407" t="s">
        <v>23</v>
      </c>
      <c r="D28" s="408"/>
      <c r="E28" s="32"/>
      <c r="F28" s="33"/>
      <c r="G28" s="33"/>
      <c r="H28" s="80"/>
      <c r="I28" s="80"/>
      <c r="J28" s="80"/>
      <c r="K28" s="80"/>
      <c r="L28" s="77"/>
      <c r="M28" s="77"/>
      <c r="N28" s="78"/>
      <c r="O28" s="34"/>
      <c r="P28" s="34"/>
      <c r="Q28" s="31"/>
      <c r="R28" s="35"/>
      <c r="S28" s="35"/>
      <c r="T28" s="35"/>
      <c r="U28" s="19"/>
      <c r="V28" s="8"/>
      <c r="W28" s="2"/>
      <c r="X28" s="2"/>
      <c r="Y28" s="6"/>
      <c r="Z28" s="6"/>
      <c r="AA28" s="6"/>
      <c r="AB28" s="6"/>
      <c r="AC28" s="6"/>
      <c r="AD28" s="6"/>
      <c r="AE28" s="6"/>
      <c r="AF28" s="6"/>
    </row>
    <row r="29" spans="1:32" ht="4.5" customHeight="1">
      <c r="A29" s="436"/>
      <c r="B29" s="437"/>
      <c r="C29" s="409"/>
      <c r="D29" s="410"/>
      <c r="E29" s="36"/>
      <c r="F29" s="37"/>
      <c r="G29" s="37"/>
      <c r="H29" s="81"/>
      <c r="I29" s="81"/>
      <c r="J29" s="81"/>
      <c r="K29" s="81"/>
      <c r="L29" s="23"/>
      <c r="M29" s="23"/>
      <c r="N29" s="79"/>
      <c r="O29" s="38"/>
      <c r="P29" s="39"/>
      <c r="Q29" s="40"/>
      <c r="R29" s="41"/>
      <c r="S29" s="41"/>
      <c r="T29" s="41"/>
      <c r="U29" s="42"/>
      <c r="V29" s="43"/>
      <c r="W29" s="43"/>
      <c r="X29" s="43"/>
      <c r="Y29" s="6"/>
      <c r="Z29" s="6"/>
      <c r="AA29" s="6"/>
      <c r="AB29" s="6"/>
      <c r="AC29" s="6"/>
      <c r="AD29" s="6"/>
      <c r="AE29" s="6"/>
      <c r="AF29" s="6"/>
    </row>
    <row r="30" spans="1:32" ht="4.5" customHeight="1">
      <c r="A30" s="436"/>
      <c r="B30" s="437"/>
      <c r="C30" s="409"/>
      <c r="D30" s="410"/>
      <c r="E30" s="318" t="s">
        <v>24</v>
      </c>
      <c r="F30" s="319"/>
      <c r="G30" s="319"/>
      <c r="H30" s="279">
        <f>SUM(K20:K27)</f>
        <v>0</v>
      </c>
      <c r="I30" s="279"/>
      <c r="J30" s="279"/>
      <c r="K30" s="279"/>
      <c r="L30" s="146"/>
      <c r="M30" s="23"/>
      <c r="N30" s="79"/>
      <c r="O30" s="83"/>
      <c r="P30" s="377" t="s">
        <v>69</v>
      </c>
      <c r="Q30" s="377"/>
      <c r="R30" s="377"/>
      <c r="S30" s="377"/>
      <c r="T30" s="371" t="s">
        <v>28</v>
      </c>
      <c r="U30" s="371"/>
      <c r="V30" s="371"/>
      <c r="W30" s="371"/>
      <c r="X30" s="371"/>
      <c r="Y30" s="6"/>
      <c r="Z30" s="6"/>
      <c r="AA30" s="6"/>
      <c r="AB30" s="6"/>
      <c r="AC30" s="6"/>
      <c r="AD30" s="6"/>
      <c r="AE30" s="6"/>
      <c r="AF30" s="6"/>
    </row>
    <row r="31" spans="1:32" ht="4.5" customHeight="1">
      <c r="A31" s="436"/>
      <c r="B31" s="437"/>
      <c r="C31" s="409"/>
      <c r="D31" s="410"/>
      <c r="E31" s="318"/>
      <c r="F31" s="319"/>
      <c r="G31" s="319"/>
      <c r="H31" s="279"/>
      <c r="I31" s="279"/>
      <c r="J31" s="279"/>
      <c r="K31" s="279"/>
      <c r="L31" s="146"/>
      <c r="M31" s="23"/>
      <c r="N31" s="79"/>
      <c r="O31" s="83"/>
      <c r="P31" s="378"/>
      <c r="Q31" s="378"/>
      <c r="R31" s="378"/>
      <c r="S31" s="378"/>
      <c r="T31" s="371"/>
      <c r="U31" s="371"/>
      <c r="V31" s="371"/>
      <c r="W31" s="371"/>
      <c r="X31" s="371"/>
      <c r="Y31" s="6"/>
      <c r="Z31" s="6"/>
      <c r="AA31" s="6"/>
      <c r="AB31" s="6"/>
      <c r="AC31" s="6"/>
      <c r="AD31" s="6"/>
      <c r="AE31" s="6"/>
      <c r="AF31" s="6"/>
    </row>
    <row r="32" spans="1:32" ht="4.5" customHeight="1">
      <c r="A32" s="436"/>
      <c r="B32" s="437"/>
      <c r="C32" s="409"/>
      <c r="D32" s="410"/>
      <c r="E32" s="318"/>
      <c r="F32" s="319"/>
      <c r="G32" s="319"/>
      <c r="H32" s="279"/>
      <c r="I32" s="279"/>
      <c r="J32" s="279"/>
      <c r="K32" s="279"/>
      <c r="L32" s="146"/>
      <c r="M32" s="23"/>
      <c r="N32" s="79"/>
      <c r="O32" s="98"/>
      <c r="P32" s="378"/>
      <c r="Q32" s="378"/>
      <c r="R32" s="378"/>
      <c r="S32" s="378"/>
      <c r="T32" s="372"/>
      <c r="U32" s="372"/>
      <c r="V32" s="372"/>
      <c r="W32" s="372"/>
      <c r="X32" s="372"/>
      <c r="Y32" s="6"/>
      <c r="Z32" s="6"/>
      <c r="AA32" s="6"/>
      <c r="AB32" s="6"/>
      <c r="AC32" s="6"/>
      <c r="AD32" s="6"/>
      <c r="AE32" s="6"/>
      <c r="AF32" s="6"/>
    </row>
    <row r="33" spans="1:32" ht="12.75" customHeight="1">
      <c r="A33" s="436"/>
      <c r="B33" s="437"/>
      <c r="C33" s="411" t="s">
        <v>28</v>
      </c>
      <c r="D33" s="412"/>
      <c r="E33" s="320"/>
      <c r="F33" s="321"/>
      <c r="G33" s="321"/>
      <c r="H33" s="280"/>
      <c r="I33" s="280"/>
      <c r="J33" s="280"/>
      <c r="K33" s="280"/>
      <c r="L33" s="147"/>
      <c r="M33" s="43"/>
      <c r="N33" s="75"/>
      <c r="O33" s="99"/>
      <c r="P33" s="354" t="s">
        <v>109</v>
      </c>
      <c r="Q33" s="354"/>
      <c r="R33" s="354"/>
      <c r="S33" s="354"/>
      <c r="T33" s="355" t="s">
        <v>28</v>
      </c>
      <c r="U33" s="355"/>
      <c r="V33" s="355"/>
      <c r="W33" s="355"/>
      <c r="X33" s="355"/>
      <c r="Y33" s="6"/>
      <c r="Z33" s="6"/>
      <c r="AA33" s="6"/>
      <c r="AB33" s="6"/>
      <c r="AC33" s="6"/>
      <c r="AD33" s="6"/>
      <c r="AE33" s="6"/>
      <c r="AF33" s="6"/>
    </row>
    <row r="34" spans="1:32" ht="12.75" customHeight="1">
      <c r="A34" s="88" t="s">
        <v>17</v>
      </c>
      <c r="B34" s="89"/>
      <c r="C34" s="411"/>
      <c r="D34" s="412"/>
      <c r="E34" s="322" t="s">
        <v>121</v>
      </c>
      <c r="F34" s="323"/>
      <c r="G34" s="323"/>
      <c r="H34" s="323"/>
      <c r="I34" s="323"/>
      <c r="J34" s="323"/>
      <c r="K34" s="323"/>
      <c r="L34" s="323"/>
      <c r="M34" s="323"/>
      <c r="N34" s="324"/>
      <c r="O34" s="99"/>
      <c r="P34" s="379" t="s">
        <v>25</v>
      </c>
      <c r="Q34" s="379"/>
      <c r="R34" s="379"/>
      <c r="S34" s="379"/>
      <c r="T34" s="379"/>
      <c r="U34" s="379"/>
      <c r="V34" s="379"/>
      <c r="W34" s="379"/>
      <c r="X34" s="379"/>
      <c r="Y34" s="6"/>
      <c r="Z34" s="6"/>
      <c r="AA34" s="6"/>
      <c r="AB34" s="6"/>
      <c r="AC34" s="6"/>
      <c r="AD34" s="6"/>
      <c r="AE34" s="6"/>
      <c r="AF34" s="6"/>
    </row>
    <row r="35" spans="1:32" ht="12.75" customHeight="1">
      <c r="A35" s="88" t="s">
        <v>18</v>
      </c>
      <c r="B35" s="90" t="s">
        <v>19</v>
      </c>
      <c r="C35" s="411"/>
      <c r="D35" s="412"/>
      <c r="E35" s="325"/>
      <c r="F35" s="326"/>
      <c r="G35" s="326"/>
      <c r="H35" s="326"/>
      <c r="I35" s="326"/>
      <c r="J35" s="326"/>
      <c r="K35" s="326"/>
      <c r="L35" s="326"/>
      <c r="M35" s="326"/>
      <c r="N35" s="327"/>
      <c r="O35" s="87"/>
      <c r="P35" s="92" t="s">
        <v>17</v>
      </c>
      <c r="Q35" s="93"/>
      <c r="R35" s="87"/>
      <c r="S35" s="94" t="s">
        <v>27</v>
      </c>
      <c r="T35" s="95" t="s">
        <v>19</v>
      </c>
      <c r="U35" s="87"/>
      <c r="V35" s="87"/>
      <c r="W35" s="87"/>
      <c r="X35" s="87"/>
      <c r="Y35" s="6"/>
      <c r="Z35" s="6"/>
      <c r="AA35" s="6"/>
      <c r="AB35" s="6"/>
      <c r="AC35" s="6"/>
      <c r="AD35" s="6"/>
      <c r="AE35" s="6"/>
      <c r="AF35" s="6"/>
    </row>
    <row r="36" spans="1:32" ht="4.5" customHeight="1">
      <c r="A36" s="84"/>
      <c r="B36" s="91"/>
      <c r="C36" s="413"/>
      <c r="D36" s="414"/>
      <c r="E36" s="328"/>
      <c r="F36" s="329"/>
      <c r="G36" s="329"/>
      <c r="H36" s="329"/>
      <c r="I36" s="329"/>
      <c r="J36" s="329"/>
      <c r="K36" s="329"/>
      <c r="L36" s="329"/>
      <c r="M36" s="329"/>
      <c r="N36" s="330"/>
      <c r="O36" s="108"/>
      <c r="P36" s="96"/>
      <c r="Q36" s="84"/>
      <c r="R36" s="84"/>
      <c r="S36" s="84"/>
      <c r="T36" s="84"/>
      <c r="U36" s="84"/>
      <c r="V36" s="84"/>
      <c r="W36" s="84"/>
      <c r="X36" s="97"/>
      <c r="Y36" s="44" t="s">
        <v>8</v>
      </c>
      <c r="Z36" s="6"/>
      <c r="AA36" s="6"/>
      <c r="AB36" s="6"/>
      <c r="AC36" s="6"/>
      <c r="AD36" s="6"/>
      <c r="AE36" s="6"/>
      <c r="AF36" s="6"/>
    </row>
    <row r="37" spans="1:32" ht="12.75" customHeight="1">
      <c r="A37" s="309" t="s">
        <v>73</v>
      </c>
      <c r="B37" s="309"/>
      <c r="C37" s="309"/>
      <c r="D37" s="310"/>
      <c r="E37" s="281" t="s">
        <v>21</v>
      </c>
      <c r="F37" s="283"/>
      <c r="G37" s="281" t="s">
        <v>29</v>
      </c>
      <c r="H37" s="281"/>
      <c r="I37" s="281"/>
      <c r="J37" s="281"/>
      <c r="K37" s="281"/>
      <c r="L37" s="281"/>
      <c r="M37" s="281"/>
      <c r="N37" s="281"/>
      <c r="O37" s="347" t="s">
        <v>93</v>
      </c>
      <c r="P37" s="347"/>
      <c r="Q37" s="347"/>
      <c r="R37" s="347" t="s">
        <v>16</v>
      </c>
      <c r="S37" s="347"/>
      <c r="T37" s="347" t="s">
        <v>30</v>
      </c>
      <c r="U37" s="347"/>
      <c r="V37" s="341" t="s">
        <v>31</v>
      </c>
      <c r="W37" s="341"/>
      <c r="X37" s="342"/>
      <c r="Y37" s="45"/>
      <c r="Z37" s="6"/>
      <c r="AA37" s="6"/>
      <c r="AB37" s="6"/>
      <c r="AC37" s="6"/>
      <c r="AD37" s="6"/>
      <c r="AE37" s="6"/>
      <c r="AF37" s="6"/>
    </row>
    <row r="38" spans="1:32" ht="12.75" customHeight="1">
      <c r="A38" s="311"/>
      <c r="B38" s="311"/>
      <c r="C38" s="311"/>
      <c r="D38" s="312"/>
      <c r="E38" s="46">
        <v>20</v>
      </c>
      <c r="F38" s="105">
        <v>23</v>
      </c>
      <c r="G38" s="282"/>
      <c r="H38" s="282"/>
      <c r="I38" s="282"/>
      <c r="J38" s="282"/>
      <c r="K38" s="282"/>
      <c r="L38" s="282"/>
      <c r="M38" s="282"/>
      <c r="N38" s="282"/>
      <c r="O38" s="374"/>
      <c r="P38" s="374"/>
      <c r="Q38" s="374"/>
      <c r="R38" s="374"/>
      <c r="S38" s="374"/>
      <c r="T38" s="348"/>
      <c r="U38" s="348"/>
      <c r="V38" s="343"/>
      <c r="W38" s="343"/>
      <c r="X38" s="344"/>
      <c r="Y38" s="45"/>
      <c r="Z38" s="6"/>
      <c r="AA38" s="6"/>
      <c r="AB38" s="6"/>
      <c r="AC38" s="6"/>
      <c r="AD38" s="6"/>
      <c r="AE38" s="6"/>
      <c r="AF38" s="6"/>
    </row>
    <row r="39" spans="1:32" ht="12.75" customHeight="1" thickBot="1">
      <c r="A39" s="313"/>
      <c r="B39" s="313"/>
      <c r="C39" s="313"/>
      <c r="D39" s="314"/>
      <c r="E39" s="47" t="s">
        <v>32</v>
      </c>
      <c r="F39" s="47" t="s">
        <v>33</v>
      </c>
      <c r="G39" s="422"/>
      <c r="H39" s="423"/>
      <c r="I39" s="182"/>
      <c r="J39" s="183"/>
      <c r="K39" s="350"/>
      <c r="L39" s="350"/>
      <c r="M39" s="350"/>
      <c r="N39" s="350"/>
      <c r="O39" s="350" t="s">
        <v>34</v>
      </c>
      <c r="P39" s="350"/>
      <c r="Q39" s="47"/>
      <c r="R39" s="47" t="s">
        <v>35</v>
      </c>
      <c r="S39" s="47" t="s">
        <v>36</v>
      </c>
      <c r="T39" s="349"/>
      <c r="U39" s="349"/>
      <c r="V39" s="345"/>
      <c r="W39" s="345"/>
      <c r="X39" s="346"/>
      <c r="Y39" s="45"/>
      <c r="Z39" s="6"/>
      <c r="AA39" s="6"/>
      <c r="AB39" s="6"/>
      <c r="AC39" s="6"/>
      <c r="AD39" s="6"/>
      <c r="AE39" s="6"/>
      <c r="AF39" s="6"/>
    </row>
    <row r="40" spans="1:32" ht="12.75" customHeight="1" thickTop="1">
      <c r="A40" s="441"/>
      <c r="B40" s="441"/>
      <c r="C40" s="441"/>
      <c r="D40" s="442"/>
      <c r="E40" s="100"/>
      <c r="F40" s="100"/>
      <c r="G40" s="418"/>
      <c r="H40" s="419"/>
      <c r="I40" s="420"/>
      <c r="J40" s="421"/>
      <c r="K40" s="203"/>
      <c r="L40" s="204"/>
      <c r="M40" s="203"/>
      <c r="N40" s="204"/>
      <c r="O40" s="358"/>
      <c r="P40" s="359"/>
      <c r="Q40" s="125"/>
      <c r="R40" s="104"/>
      <c r="S40" s="85">
        <f>D74</f>
        <v>0</v>
      </c>
      <c r="T40" s="184"/>
      <c r="U40" s="185"/>
      <c r="V40" s="375">
        <f>SUM(S40:T40)</f>
        <v>0</v>
      </c>
      <c r="W40" s="376"/>
      <c r="X40" s="376"/>
      <c r="Y40" s="45"/>
      <c r="Z40" s="6"/>
      <c r="AA40" s="6"/>
      <c r="AB40" s="6"/>
      <c r="AC40" s="6"/>
      <c r="AD40" s="6"/>
      <c r="AE40" s="6"/>
      <c r="AF40" s="6"/>
    </row>
    <row r="41" spans="1:32" ht="12.75" customHeight="1">
      <c r="A41" s="213" t="s">
        <v>28</v>
      </c>
      <c r="B41" s="213"/>
      <c r="C41" s="213"/>
      <c r="D41" s="213"/>
      <c r="E41" s="101"/>
      <c r="F41" s="101"/>
      <c r="G41" s="270"/>
      <c r="H41" s="271"/>
      <c r="I41" s="272"/>
      <c r="J41" s="273"/>
      <c r="K41" s="171"/>
      <c r="L41" s="172"/>
      <c r="M41" s="171"/>
      <c r="N41" s="172"/>
      <c r="O41" s="261" t="s">
        <v>118</v>
      </c>
      <c r="P41" s="262"/>
      <c r="Q41" s="262"/>
      <c r="R41" s="262"/>
      <c r="S41" s="262"/>
      <c r="T41" s="262"/>
      <c r="U41" s="263"/>
      <c r="V41" s="356"/>
      <c r="W41" s="357"/>
      <c r="X41" s="357"/>
      <c r="Y41" s="45"/>
      <c r="Z41" s="6"/>
      <c r="AA41" s="6"/>
      <c r="AB41" s="6"/>
      <c r="AC41" s="6"/>
      <c r="AD41" s="6"/>
      <c r="AE41" s="6"/>
      <c r="AF41" s="6"/>
    </row>
    <row r="42" spans="1:32" ht="12.75" customHeight="1">
      <c r="A42" s="213"/>
      <c r="B42" s="213"/>
      <c r="C42" s="213"/>
      <c r="D42" s="213"/>
      <c r="E42" s="101"/>
      <c r="F42" s="101"/>
      <c r="G42" s="270"/>
      <c r="H42" s="271"/>
      <c r="I42" s="272"/>
      <c r="J42" s="273"/>
      <c r="K42" s="171"/>
      <c r="L42" s="172"/>
      <c r="M42" s="171" t="s">
        <v>28</v>
      </c>
      <c r="N42" s="172"/>
      <c r="O42" s="264"/>
      <c r="P42" s="265"/>
      <c r="Q42" s="265"/>
      <c r="R42" s="265"/>
      <c r="S42" s="265"/>
      <c r="T42" s="265"/>
      <c r="U42" s="266"/>
      <c r="V42" s="356"/>
      <c r="W42" s="357"/>
      <c r="X42" s="357"/>
      <c r="Y42" s="45"/>
      <c r="Z42" s="6"/>
      <c r="AA42" s="6"/>
      <c r="AB42" s="6"/>
      <c r="AC42" s="6"/>
      <c r="AD42" s="6"/>
      <c r="AE42" s="6"/>
      <c r="AF42" s="6"/>
    </row>
    <row r="43" spans="1:32" ht="14.25">
      <c r="A43" s="213"/>
      <c r="B43" s="213"/>
      <c r="C43" s="213"/>
      <c r="D43" s="213"/>
      <c r="E43" s="101"/>
      <c r="F43" s="101"/>
      <c r="G43" s="270"/>
      <c r="H43" s="271"/>
      <c r="I43" s="272"/>
      <c r="J43" s="273"/>
      <c r="K43" s="171"/>
      <c r="L43" s="172"/>
      <c r="M43" s="171"/>
      <c r="N43" s="172"/>
      <c r="O43" s="264"/>
      <c r="P43" s="265"/>
      <c r="Q43" s="265"/>
      <c r="R43" s="265"/>
      <c r="S43" s="265"/>
      <c r="T43" s="265"/>
      <c r="U43" s="266"/>
      <c r="V43" s="356"/>
      <c r="W43" s="357"/>
      <c r="X43" s="357"/>
      <c r="Y43" s="45"/>
      <c r="Z43" s="6"/>
      <c r="AA43" s="6"/>
      <c r="AB43" s="6"/>
      <c r="AC43" s="6"/>
      <c r="AD43" s="6"/>
      <c r="AE43" s="6"/>
      <c r="AF43" s="6"/>
    </row>
    <row r="44" spans="1:32" ht="15">
      <c r="A44" s="213"/>
      <c r="B44" s="213"/>
      <c r="C44" s="213"/>
      <c r="D44" s="213"/>
      <c r="E44" s="102"/>
      <c r="F44" s="102"/>
      <c r="G44" s="270"/>
      <c r="H44" s="271"/>
      <c r="I44" s="272"/>
      <c r="J44" s="273"/>
      <c r="K44" s="171"/>
      <c r="L44" s="172"/>
      <c r="M44" s="247"/>
      <c r="N44" s="248"/>
      <c r="O44" s="264"/>
      <c r="P44" s="265"/>
      <c r="Q44" s="265"/>
      <c r="R44" s="265"/>
      <c r="S44" s="265"/>
      <c r="T44" s="265"/>
      <c r="U44" s="266"/>
      <c r="V44" s="249"/>
      <c r="W44" s="250"/>
      <c r="X44" s="250"/>
      <c r="Y44" s="48"/>
      <c r="Z44" s="6"/>
      <c r="AA44" s="6"/>
      <c r="AB44" s="6"/>
      <c r="AC44" s="6"/>
      <c r="AD44" s="6"/>
      <c r="AE44" s="6"/>
      <c r="AF44" s="6"/>
    </row>
    <row r="45" spans="1:32" ht="12.75" customHeight="1">
      <c r="A45" s="213"/>
      <c r="B45" s="213"/>
      <c r="C45" s="213"/>
      <c r="D45" s="213"/>
      <c r="E45" s="102"/>
      <c r="F45" s="102"/>
      <c r="G45" s="270"/>
      <c r="H45" s="271"/>
      <c r="I45" s="272"/>
      <c r="J45" s="273"/>
      <c r="K45" s="171"/>
      <c r="L45" s="172"/>
      <c r="M45" s="247"/>
      <c r="N45" s="248"/>
      <c r="O45" s="186" t="s">
        <v>83</v>
      </c>
      <c r="P45" s="187"/>
      <c r="Q45" s="187"/>
      <c r="R45" s="187"/>
      <c r="S45" s="187"/>
      <c r="T45" s="187"/>
      <c r="U45" s="188"/>
      <c r="V45" s="249"/>
      <c r="W45" s="250"/>
      <c r="X45" s="250"/>
      <c r="Y45" s="49"/>
      <c r="Z45" s="6"/>
      <c r="AA45" s="6"/>
      <c r="AB45" s="6"/>
      <c r="AC45" s="6"/>
      <c r="AD45" s="6"/>
      <c r="AE45" s="6"/>
      <c r="AF45" s="6"/>
    </row>
    <row r="46" spans="1:32" ht="12.75" customHeight="1" thickBot="1">
      <c r="A46" s="170"/>
      <c r="B46" s="170"/>
      <c r="C46" s="170"/>
      <c r="D46" s="170"/>
      <c r="E46" s="103"/>
      <c r="F46" s="103"/>
      <c r="G46" s="180"/>
      <c r="H46" s="181"/>
      <c r="I46" s="182"/>
      <c r="J46" s="183"/>
      <c r="K46" s="173"/>
      <c r="L46" s="174"/>
      <c r="M46" s="173"/>
      <c r="N46" s="174"/>
      <c r="O46" s="189"/>
      <c r="P46" s="190"/>
      <c r="Q46" s="190"/>
      <c r="R46" s="190"/>
      <c r="S46" s="190"/>
      <c r="T46" s="190"/>
      <c r="U46" s="191"/>
      <c r="V46" s="251"/>
      <c r="W46" s="252"/>
      <c r="X46" s="252"/>
      <c r="Y46" s="49"/>
      <c r="Z46" s="6"/>
      <c r="AA46" s="6"/>
      <c r="AB46" s="6"/>
      <c r="AC46" s="6"/>
      <c r="AD46" s="6"/>
      <c r="AE46" s="6"/>
      <c r="AF46" s="6"/>
    </row>
    <row r="47" spans="1:32" ht="21.75" customHeight="1" thickBot="1" thickTop="1">
      <c r="A47" s="175" t="s">
        <v>37</v>
      </c>
      <c r="B47" s="175"/>
      <c r="C47" s="175"/>
      <c r="D47" s="175"/>
      <c r="E47" s="50"/>
      <c r="F47" s="51"/>
      <c r="G47" s="176">
        <f>SUM(G40:J46)</f>
        <v>0</v>
      </c>
      <c r="H47" s="177"/>
      <c r="I47" s="178"/>
      <c r="J47" s="179"/>
      <c r="K47" s="415" t="s">
        <v>38</v>
      </c>
      <c r="L47" s="416"/>
      <c r="M47" s="416"/>
      <c r="N47" s="417"/>
      <c r="O47" s="269">
        <f>SUM(O40:O46)</f>
        <v>0</v>
      </c>
      <c r="P47" s="268"/>
      <c r="Q47" s="126"/>
      <c r="R47" s="129" t="s">
        <v>28</v>
      </c>
      <c r="S47" s="130">
        <f>D74</f>
        <v>0</v>
      </c>
      <c r="T47" s="267">
        <f>SUM(T40:T46)</f>
        <v>0</v>
      </c>
      <c r="U47" s="268"/>
      <c r="V47" s="259">
        <f>SUM(S47:T48)</f>
        <v>0</v>
      </c>
      <c r="W47" s="260"/>
      <c r="X47" s="260"/>
      <c r="Y47" s="52" t="s">
        <v>8</v>
      </c>
      <c r="Z47" s="6"/>
      <c r="AA47" s="6"/>
      <c r="AB47" s="6"/>
      <c r="AC47" s="6"/>
      <c r="AD47" s="6"/>
      <c r="AE47" s="6"/>
      <c r="AF47" s="6"/>
    </row>
    <row r="48" spans="1:32" ht="16.5" customHeight="1" thickTop="1">
      <c r="A48" s="53"/>
      <c r="B48" s="211"/>
      <c r="C48" s="211"/>
      <c r="D48" s="211"/>
      <c r="E48" s="211"/>
      <c r="F48" s="211"/>
      <c r="G48" s="211"/>
      <c r="H48" s="212"/>
      <c r="I48" s="167">
        <f>SUM(Text125)</f>
        <v>0</v>
      </c>
      <c r="J48" s="168"/>
      <c r="K48" s="169" t="s">
        <v>39</v>
      </c>
      <c r="L48" s="169"/>
      <c r="M48" s="169"/>
      <c r="N48" s="169"/>
      <c r="O48" s="256" t="s">
        <v>40</v>
      </c>
      <c r="P48" s="256"/>
      <c r="Q48" s="76">
        <v>0.655</v>
      </c>
      <c r="R48" s="54"/>
      <c r="S48" s="169" t="s">
        <v>41</v>
      </c>
      <c r="T48" s="169"/>
      <c r="U48" s="169"/>
      <c r="V48" s="257">
        <f>SUM(PRODUCT(I48,Q48))</f>
        <v>0</v>
      </c>
      <c r="W48" s="257"/>
      <c r="X48" s="257"/>
      <c r="Y48" s="52" t="s">
        <v>8</v>
      </c>
      <c r="Z48" s="6"/>
      <c r="AA48" s="6"/>
      <c r="AB48" s="6"/>
      <c r="AC48" s="6"/>
      <c r="AD48" s="6"/>
      <c r="AE48" s="6"/>
      <c r="AF48" s="6"/>
    </row>
    <row r="49" spans="2:32" ht="4.5" customHeight="1">
      <c r="B49" s="55"/>
      <c r="K49" s="2"/>
      <c r="L49" s="2"/>
      <c r="M49" s="2"/>
      <c r="N49" s="2"/>
      <c r="O49" s="2"/>
      <c r="P49" s="2"/>
      <c r="Q49" s="2"/>
      <c r="R49" s="2"/>
      <c r="S49" s="2"/>
      <c r="T49" s="2"/>
      <c r="U49" s="2"/>
      <c r="V49" s="2"/>
      <c r="W49" s="2"/>
      <c r="X49" s="2"/>
      <c r="Y49" s="6"/>
      <c r="Z49" s="6"/>
      <c r="AA49" s="6"/>
      <c r="AB49" s="6"/>
      <c r="AC49" s="6"/>
      <c r="AD49" s="6"/>
      <c r="AE49" s="6"/>
      <c r="AF49" s="6"/>
    </row>
    <row r="50" spans="1:32" ht="12.75" customHeight="1" thickBot="1">
      <c r="A50" s="443" t="s">
        <v>81</v>
      </c>
      <c r="B50" s="443"/>
      <c r="C50" s="443"/>
      <c r="D50" s="443"/>
      <c r="E50" s="443"/>
      <c r="F50" s="198" t="s">
        <v>82</v>
      </c>
      <c r="G50" s="190"/>
      <c r="H50" s="190"/>
      <c r="I50" s="190"/>
      <c r="J50" s="190"/>
      <c r="K50" s="190"/>
      <c r="L50" s="190"/>
      <c r="M50" s="190"/>
      <c r="N50" s="190"/>
      <c r="O50" s="190"/>
      <c r="P50" s="190"/>
      <c r="Q50" s="190"/>
      <c r="R50" s="121"/>
      <c r="S50" s="122"/>
      <c r="T50" s="121" t="s">
        <v>42</v>
      </c>
      <c r="U50" s="258"/>
      <c r="V50" s="258"/>
      <c r="W50" s="258"/>
      <c r="X50" s="258"/>
      <c r="Y50" s="6"/>
      <c r="Z50" s="6"/>
      <c r="AA50" s="6"/>
      <c r="AB50" s="6"/>
      <c r="AC50" s="6"/>
      <c r="AD50" s="6"/>
      <c r="AE50" s="6"/>
      <c r="AF50" s="6"/>
    </row>
    <row r="51" spans="1:32" ht="13.5" customHeight="1" thickTop="1">
      <c r="A51" s="227" t="s">
        <v>43</v>
      </c>
      <c r="B51" s="227"/>
      <c r="C51" s="227"/>
      <c r="D51" s="227"/>
      <c r="E51" s="227"/>
      <c r="F51" s="227"/>
      <c r="G51" s="227"/>
      <c r="H51" s="227"/>
      <c r="I51" s="227"/>
      <c r="J51" s="227"/>
      <c r="K51" s="43"/>
      <c r="L51" s="226" t="s">
        <v>77</v>
      </c>
      <c r="M51" s="227"/>
      <c r="N51" s="227"/>
      <c r="O51" s="227"/>
      <c r="P51" s="227"/>
      <c r="Q51" s="228"/>
      <c r="R51" s="228"/>
      <c r="S51" s="228"/>
      <c r="T51" s="228"/>
      <c r="U51" s="227"/>
      <c r="V51" s="227"/>
      <c r="W51" s="227"/>
      <c r="X51" s="227"/>
      <c r="Y51" s="6"/>
      <c r="Z51" s="6"/>
      <c r="AA51" s="6"/>
      <c r="AB51" s="6"/>
      <c r="AC51" s="6"/>
      <c r="AD51" s="6"/>
      <c r="AE51" s="6"/>
      <c r="AF51" s="6"/>
    </row>
    <row r="52" spans="1:32" ht="12.75" customHeight="1">
      <c r="A52" s="220" t="s">
        <v>112</v>
      </c>
      <c r="B52" s="220"/>
      <c r="C52" s="220"/>
      <c r="D52" s="220"/>
      <c r="E52" s="220"/>
      <c r="F52" s="220"/>
      <c r="G52" s="444"/>
      <c r="H52" s="444"/>
      <c r="I52" s="444"/>
      <c r="J52" s="444"/>
      <c r="K52" s="43"/>
      <c r="L52" s="424" t="s">
        <v>70</v>
      </c>
      <c r="M52" s="425"/>
      <c r="N52" s="425"/>
      <c r="O52" s="425"/>
      <c r="P52" s="425"/>
      <c r="Q52" s="230" t="s">
        <v>104</v>
      </c>
      <c r="R52" s="230"/>
      <c r="S52" s="231"/>
      <c r="T52" s="106">
        <v>0</v>
      </c>
      <c r="U52" s="216"/>
      <c r="V52" s="216"/>
      <c r="W52" s="216"/>
      <c r="X52" s="216"/>
      <c r="Y52" s="6"/>
      <c r="Z52" s="6"/>
      <c r="AA52" s="6"/>
      <c r="AB52" s="6"/>
      <c r="AC52" s="6"/>
      <c r="AD52" s="6"/>
      <c r="AE52" s="6"/>
      <c r="AF52" s="6"/>
    </row>
    <row r="53" spans="1:32" ht="12.75" customHeight="1">
      <c r="A53" s="215" t="s">
        <v>44</v>
      </c>
      <c r="B53" s="215"/>
      <c r="C53" s="215"/>
      <c r="D53" s="215"/>
      <c r="E53" s="215"/>
      <c r="F53" s="215"/>
      <c r="G53" s="197"/>
      <c r="H53" s="197"/>
      <c r="I53" s="197"/>
      <c r="J53" s="197"/>
      <c r="K53" s="56"/>
      <c r="L53" s="201" t="s">
        <v>102</v>
      </c>
      <c r="M53" s="202"/>
      <c r="N53" s="202"/>
      <c r="O53" s="202"/>
      <c r="P53" s="202"/>
      <c r="Q53" s="199" t="s">
        <v>103</v>
      </c>
      <c r="R53" s="200"/>
      <c r="S53" s="200"/>
      <c r="T53" s="124">
        <v>0</v>
      </c>
      <c r="U53" s="217"/>
      <c r="V53" s="217"/>
      <c r="W53" s="217"/>
      <c r="X53" s="217"/>
      <c r="Y53" s="6"/>
      <c r="Z53" s="6"/>
      <c r="AA53" s="6"/>
      <c r="AB53" s="6"/>
      <c r="AC53" s="6"/>
      <c r="AD53" s="6"/>
      <c r="AE53" s="6"/>
      <c r="AF53" s="6"/>
    </row>
    <row r="54" spans="1:32" ht="12.75" customHeight="1">
      <c r="A54" s="215" t="s">
        <v>111</v>
      </c>
      <c r="B54" s="215"/>
      <c r="C54" s="215"/>
      <c r="D54" s="215"/>
      <c r="E54" s="215"/>
      <c r="F54" s="215"/>
      <c r="G54" s="197"/>
      <c r="H54" s="197"/>
      <c r="I54" s="197"/>
      <c r="J54" s="197"/>
      <c r="K54" s="56"/>
      <c r="L54" s="201" t="s">
        <v>71</v>
      </c>
      <c r="M54" s="202"/>
      <c r="N54" s="202"/>
      <c r="O54" s="202"/>
      <c r="P54" s="202"/>
      <c r="Q54" s="199" t="s">
        <v>105</v>
      </c>
      <c r="R54" s="200"/>
      <c r="S54" s="200"/>
      <c r="T54" s="124">
        <v>0</v>
      </c>
      <c r="U54" s="217" t="s">
        <v>28</v>
      </c>
      <c r="V54" s="217"/>
      <c r="W54" s="217"/>
      <c r="X54" s="217"/>
      <c r="Y54" s="6"/>
      <c r="Z54" s="6"/>
      <c r="AA54" s="6"/>
      <c r="AB54" s="6"/>
      <c r="AC54" s="6"/>
      <c r="AD54" s="6"/>
      <c r="AE54" s="6"/>
      <c r="AF54" s="6"/>
    </row>
    <row r="55" spans="1:32" ht="12.75" customHeight="1">
      <c r="A55" s="215" t="s">
        <v>45</v>
      </c>
      <c r="B55" s="215"/>
      <c r="C55" s="215"/>
      <c r="D55" s="215"/>
      <c r="E55" s="215"/>
      <c r="F55" s="215"/>
      <c r="G55" s="197" t="s">
        <v>28</v>
      </c>
      <c r="H55" s="197"/>
      <c r="I55" s="197"/>
      <c r="J55" s="197"/>
      <c r="K55" s="56"/>
      <c r="L55" s="201" t="s">
        <v>72</v>
      </c>
      <c r="M55" s="255"/>
      <c r="N55" s="255"/>
      <c r="O55" s="255"/>
      <c r="P55" s="255"/>
      <c r="Q55" s="255"/>
      <c r="R55" s="255"/>
      <c r="S55" s="255"/>
      <c r="T55" s="255"/>
      <c r="U55" s="217"/>
      <c r="V55" s="217"/>
      <c r="W55" s="217"/>
      <c r="X55" s="217"/>
      <c r="Y55" s="6"/>
      <c r="Z55" s="6"/>
      <c r="AA55" s="6"/>
      <c r="AB55" s="6"/>
      <c r="AC55" s="6"/>
      <c r="AD55" s="6"/>
      <c r="AE55" s="6"/>
      <c r="AF55" s="6"/>
    </row>
    <row r="56" spans="1:32" ht="12.75" customHeight="1">
      <c r="A56" s="215" t="s">
        <v>46</v>
      </c>
      <c r="B56" s="215"/>
      <c r="C56" s="215"/>
      <c r="D56" s="215"/>
      <c r="E56" s="215"/>
      <c r="F56" s="215"/>
      <c r="G56" s="214" t="s">
        <v>28</v>
      </c>
      <c r="H56" s="214"/>
      <c r="I56" s="214"/>
      <c r="J56" s="214"/>
      <c r="K56" s="57"/>
      <c r="L56" s="201" t="s">
        <v>110</v>
      </c>
      <c r="M56" s="255"/>
      <c r="N56" s="255"/>
      <c r="O56" s="255"/>
      <c r="P56" s="255"/>
      <c r="Q56" s="255"/>
      <c r="R56" s="255"/>
      <c r="S56" s="255"/>
      <c r="T56" s="255"/>
      <c r="U56" s="217"/>
      <c r="V56" s="217"/>
      <c r="W56" s="217"/>
      <c r="X56" s="217"/>
      <c r="Y56" s="6"/>
      <c r="Z56" s="6"/>
      <c r="AA56" s="6"/>
      <c r="AB56" s="6"/>
      <c r="AC56" s="6"/>
      <c r="AD56" s="6"/>
      <c r="AE56" s="6"/>
      <c r="AF56" s="6"/>
    </row>
    <row r="57" spans="1:32" ht="12.75" customHeight="1">
      <c r="A57" s="218" t="s">
        <v>8</v>
      </c>
      <c r="B57" s="218"/>
      <c r="C57" s="218"/>
      <c r="D57" s="218"/>
      <c r="E57" s="218"/>
      <c r="F57" s="218"/>
      <c r="G57" s="219"/>
      <c r="H57" s="219"/>
      <c r="I57" s="219"/>
      <c r="J57" s="219"/>
      <c r="K57" s="56"/>
      <c r="L57" s="58"/>
      <c r="M57" s="43"/>
      <c r="N57" s="43"/>
      <c r="O57" s="43"/>
      <c r="P57" s="43"/>
      <c r="Q57" s="43"/>
      <c r="R57" s="43"/>
      <c r="S57" s="397" t="s">
        <v>47</v>
      </c>
      <c r="T57" s="397"/>
      <c r="U57" s="398"/>
      <c r="V57" s="253">
        <f>SUM(U52:U56)</f>
        <v>0</v>
      </c>
      <c r="W57" s="254"/>
      <c r="X57" s="254"/>
      <c r="Y57" s="6"/>
      <c r="Z57" s="6"/>
      <c r="AA57" s="6"/>
      <c r="AB57" s="6"/>
      <c r="AC57" s="6"/>
      <c r="AD57" s="6"/>
      <c r="AE57" s="6"/>
      <c r="AF57" s="6"/>
    </row>
    <row r="58" spans="1:32" ht="12.75" customHeight="1">
      <c r="A58" s="218" t="s">
        <v>8</v>
      </c>
      <c r="B58" s="218"/>
      <c r="C58" s="218"/>
      <c r="D58" s="218"/>
      <c r="E58" s="218"/>
      <c r="F58" s="218"/>
      <c r="G58" s="219"/>
      <c r="H58" s="219"/>
      <c r="I58" s="219"/>
      <c r="J58" s="219"/>
      <c r="K58" s="56"/>
      <c r="L58" s="56"/>
      <c r="M58" s="56"/>
      <c r="N58" s="56"/>
      <c r="O58" s="56"/>
      <c r="P58" s="56"/>
      <c r="Q58" s="56"/>
      <c r="R58" s="232" t="s">
        <v>48</v>
      </c>
      <c r="S58" s="232"/>
      <c r="T58" s="232"/>
      <c r="U58" s="233"/>
      <c r="V58" s="222">
        <f>SUM(G52:G59)</f>
        <v>0</v>
      </c>
      <c r="W58" s="223"/>
      <c r="X58" s="223"/>
      <c r="Y58" s="6"/>
      <c r="Z58" s="6"/>
      <c r="AA58" s="6"/>
      <c r="AB58" s="6"/>
      <c r="AC58" s="6"/>
      <c r="AD58" s="6"/>
      <c r="AE58" s="6"/>
      <c r="AF58" s="6"/>
    </row>
    <row r="59" spans="1:32" ht="14.25" customHeight="1">
      <c r="A59" s="218" t="s">
        <v>8</v>
      </c>
      <c r="B59" s="218"/>
      <c r="C59" s="218"/>
      <c r="D59" s="218"/>
      <c r="E59" s="218"/>
      <c r="F59" s="218"/>
      <c r="G59" s="219"/>
      <c r="H59" s="219"/>
      <c r="I59" s="219"/>
      <c r="J59" s="219"/>
      <c r="K59" s="56"/>
      <c r="L59" s="56"/>
      <c r="M59" s="56"/>
      <c r="N59" s="56"/>
      <c r="O59" s="56"/>
      <c r="P59" s="56"/>
      <c r="Q59" s="56"/>
      <c r="R59" s="232" t="s">
        <v>49</v>
      </c>
      <c r="S59" s="232"/>
      <c r="T59" s="232"/>
      <c r="U59" s="233"/>
      <c r="V59" s="450">
        <f>SUM(V58,V57,U50,V48,V47)</f>
        <v>0</v>
      </c>
      <c r="W59" s="451"/>
      <c r="X59" s="451"/>
      <c r="Y59" s="6"/>
      <c r="Z59" s="6"/>
      <c r="AA59" s="6"/>
      <c r="AB59" s="6"/>
      <c r="AC59" s="6"/>
      <c r="AD59" s="6"/>
      <c r="AE59" s="6"/>
      <c r="AF59" s="6"/>
    </row>
    <row r="60" spans="1:32" ht="15" customHeight="1">
      <c r="A60" s="238" t="s">
        <v>50</v>
      </c>
      <c r="B60" s="239"/>
      <c r="C60" s="239"/>
      <c r="D60" s="239"/>
      <c r="E60" s="239"/>
      <c r="F60" s="239"/>
      <c r="G60" s="239"/>
      <c r="H60" s="239"/>
      <c r="I60" s="239"/>
      <c r="J60" s="239"/>
      <c r="K60" s="239"/>
      <c r="L60" s="239"/>
      <c r="M60" s="239"/>
      <c r="N60" s="242" t="s">
        <v>51</v>
      </c>
      <c r="O60" s="243"/>
      <c r="P60" s="243"/>
      <c r="Q60" s="243"/>
      <c r="R60" s="243"/>
      <c r="S60" s="57"/>
      <c r="T60" s="57"/>
      <c r="U60" s="57"/>
      <c r="V60" s="57"/>
      <c r="W60" s="57"/>
      <c r="X60" s="59"/>
      <c r="Y60" s="6"/>
      <c r="Z60" s="6"/>
      <c r="AA60" s="6"/>
      <c r="AB60" s="6"/>
      <c r="AC60" s="6"/>
      <c r="AD60" s="6"/>
      <c r="AE60" s="6"/>
      <c r="AF60" s="6"/>
    </row>
    <row r="61" spans="1:32" ht="11.25" customHeight="1">
      <c r="A61" s="240"/>
      <c r="B61" s="241"/>
      <c r="C61" s="241"/>
      <c r="D61" s="241"/>
      <c r="E61" s="241"/>
      <c r="F61" s="241"/>
      <c r="G61" s="241"/>
      <c r="H61" s="241"/>
      <c r="I61" s="241"/>
      <c r="J61" s="241"/>
      <c r="K61" s="241"/>
      <c r="L61" s="241"/>
      <c r="M61" s="241"/>
      <c r="N61" s="244" t="s">
        <v>52</v>
      </c>
      <c r="O61" s="245"/>
      <c r="P61" s="245"/>
      <c r="Q61" s="245"/>
      <c r="R61" s="245"/>
      <c r="S61" s="245"/>
      <c r="T61" s="224"/>
      <c r="U61" s="224"/>
      <c r="V61" s="224"/>
      <c r="W61" s="224"/>
      <c r="X61" s="225"/>
      <c r="Y61" s="6"/>
      <c r="Z61" s="6"/>
      <c r="AA61" s="6"/>
      <c r="AB61" s="6"/>
      <c r="AC61" s="6"/>
      <c r="AD61" s="6"/>
      <c r="AE61" s="6"/>
      <c r="AF61" s="6"/>
    </row>
    <row r="62" spans="1:32" ht="4.5" customHeight="1">
      <c r="A62" s="20"/>
      <c r="B62" s="402" t="str">
        <f>C5</f>
        <v> </v>
      </c>
      <c r="C62" s="402"/>
      <c r="D62" s="402"/>
      <c r="E62" s="20"/>
      <c r="F62" s="20"/>
      <c r="G62" s="20"/>
      <c r="H62" s="20"/>
      <c r="I62" s="20"/>
      <c r="J62" s="20"/>
      <c r="K62" s="20"/>
      <c r="L62" s="20"/>
      <c r="M62" s="20"/>
      <c r="N62" s="60"/>
      <c r="O62" s="61"/>
      <c r="P62" s="61"/>
      <c r="Q62" s="61"/>
      <c r="R62" s="61"/>
      <c r="S62" s="61"/>
      <c r="T62" s="28"/>
      <c r="U62" s="28"/>
      <c r="V62" s="28"/>
      <c r="W62" s="28"/>
      <c r="X62" s="29"/>
      <c r="Y62" s="6"/>
      <c r="Z62" s="6"/>
      <c r="AA62" s="6"/>
      <c r="AB62" s="6"/>
      <c r="AC62" s="6"/>
      <c r="AD62" s="6"/>
      <c r="AE62" s="6"/>
      <c r="AF62" s="6"/>
    </row>
    <row r="63" spans="1:32" ht="8.25" customHeight="1">
      <c r="A63" s="20" t="s">
        <v>53</v>
      </c>
      <c r="B63" s="403"/>
      <c r="C63" s="403"/>
      <c r="D63" s="403"/>
      <c r="E63" s="20" t="s">
        <v>54</v>
      </c>
      <c r="F63" s="20"/>
      <c r="G63" s="20"/>
      <c r="H63" s="20"/>
      <c r="I63" s="20"/>
      <c r="J63" s="20"/>
      <c r="K63" s="20"/>
      <c r="L63" s="20"/>
      <c r="M63" s="20"/>
      <c r="N63" s="62"/>
      <c r="O63" s="63"/>
      <c r="P63" s="63"/>
      <c r="Q63" s="63"/>
      <c r="R63" s="63"/>
      <c r="S63" s="63"/>
      <c r="T63" s="64"/>
      <c r="U63" s="64"/>
      <c r="V63" s="64"/>
      <c r="W63" s="64"/>
      <c r="X63" s="65"/>
      <c r="Y63" s="6"/>
      <c r="Z63" s="6"/>
      <c r="AA63" s="6"/>
      <c r="AB63" s="6"/>
      <c r="AC63" s="6"/>
      <c r="AD63" s="6"/>
      <c r="AE63" s="6"/>
      <c r="AF63" s="6"/>
    </row>
    <row r="64" spans="1:32" ht="21.75" customHeight="1">
      <c r="A64" s="445" t="s">
        <v>84</v>
      </c>
      <c r="B64" s="445"/>
      <c r="C64" s="445"/>
      <c r="D64" s="445"/>
      <c r="E64" s="445"/>
      <c r="F64" s="445"/>
      <c r="G64" s="445"/>
      <c r="H64" s="445"/>
      <c r="I64" s="445"/>
      <c r="J64" s="445"/>
      <c r="K64" s="445"/>
      <c r="L64" s="445"/>
      <c r="M64" s="66"/>
      <c r="N64" s="235" t="s">
        <v>55</v>
      </c>
      <c r="O64" s="236"/>
      <c r="P64" s="236"/>
      <c r="Q64" s="236"/>
      <c r="R64" s="236"/>
      <c r="S64" s="236"/>
      <c r="T64" s="236"/>
      <c r="U64" s="236"/>
      <c r="V64" s="236"/>
      <c r="W64" s="236"/>
      <c r="X64" s="67"/>
      <c r="Y64" s="6"/>
      <c r="Z64" s="6"/>
      <c r="AA64" s="6"/>
      <c r="AB64" s="6"/>
      <c r="AC64" s="6"/>
      <c r="AD64" s="6"/>
      <c r="AE64" s="6"/>
      <c r="AF64" s="6"/>
    </row>
    <row r="65" spans="1:32" ht="12.75">
      <c r="A65" s="445"/>
      <c r="B65" s="445"/>
      <c r="C65" s="445"/>
      <c r="D65" s="445"/>
      <c r="E65" s="445"/>
      <c r="F65" s="445"/>
      <c r="G65" s="445"/>
      <c r="H65" s="445"/>
      <c r="I65" s="445"/>
      <c r="J65" s="445"/>
      <c r="K65" s="445"/>
      <c r="L65" s="445"/>
      <c r="M65" s="66"/>
      <c r="N65" s="68"/>
      <c r="O65" s="8"/>
      <c r="P65" s="8"/>
      <c r="Q65" s="8"/>
      <c r="R65" s="8"/>
      <c r="S65" s="8"/>
      <c r="T65" s="8"/>
      <c r="U65" s="8"/>
      <c r="V65" s="8"/>
      <c r="W65" s="8"/>
      <c r="X65" s="67"/>
      <c r="Y65" s="6"/>
      <c r="Z65" s="6"/>
      <c r="AA65" s="6"/>
      <c r="AB65" s="6"/>
      <c r="AC65" s="6"/>
      <c r="AD65" s="6"/>
      <c r="AE65" s="6"/>
      <c r="AF65" s="6"/>
    </row>
    <row r="66" spans="1:32" ht="15" customHeight="1">
      <c r="A66" s="234"/>
      <c r="B66" s="234"/>
      <c r="C66" s="234"/>
      <c r="D66" s="234"/>
      <c r="E66" s="234"/>
      <c r="F66" s="2"/>
      <c r="G66" s="2"/>
      <c r="H66" s="43"/>
      <c r="I66" s="43"/>
      <c r="J66" s="43"/>
      <c r="K66" s="43"/>
      <c r="L66" s="2"/>
      <c r="M66" s="8"/>
      <c r="N66" s="235" t="s">
        <v>56</v>
      </c>
      <c r="O66" s="236"/>
      <c r="P66" s="236"/>
      <c r="Q66" s="236"/>
      <c r="R66" s="236"/>
      <c r="S66" s="236"/>
      <c r="T66" s="236"/>
      <c r="U66" s="236"/>
      <c r="V66" s="236"/>
      <c r="W66" s="236"/>
      <c r="X66" s="237"/>
      <c r="Y66" s="6"/>
      <c r="Z66" s="6"/>
      <c r="AA66" s="6"/>
      <c r="AB66" s="6"/>
      <c r="AC66" s="6"/>
      <c r="AD66" s="6"/>
      <c r="AE66" s="6"/>
      <c r="AF66" s="6"/>
    </row>
    <row r="67" spans="1:32" ht="13.5" thickBot="1">
      <c r="A67" s="399" t="s">
        <v>57</v>
      </c>
      <c r="B67" s="399"/>
      <c r="C67" s="399"/>
      <c r="D67" s="399"/>
      <c r="E67" s="69"/>
      <c r="F67" s="69"/>
      <c r="G67" s="2"/>
      <c r="H67" s="399" t="s">
        <v>21</v>
      </c>
      <c r="I67" s="399"/>
      <c r="J67" s="399"/>
      <c r="K67" s="399"/>
      <c r="L67" s="2"/>
      <c r="M67" s="8"/>
      <c r="N67" s="400"/>
      <c r="O67" s="234"/>
      <c r="P67" s="234"/>
      <c r="Q67" s="234"/>
      <c r="R67" s="234"/>
      <c r="S67" s="234"/>
      <c r="T67" s="234"/>
      <c r="U67" s="234"/>
      <c r="V67" s="234"/>
      <c r="W67" s="234"/>
      <c r="X67" s="401"/>
      <c r="Y67" s="6"/>
      <c r="Z67" s="6"/>
      <c r="AA67" s="6"/>
      <c r="AB67" s="6"/>
      <c r="AC67" s="6"/>
      <c r="AD67" s="6"/>
      <c r="AE67" s="6"/>
      <c r="AF67" s="6"/>
    </row>
    <row r="68" spans="1:24" ht="15">
      <c r="A68" s="446" t="s">
        <v>58</v>
      </c>
      <c r="B68" s="447"/>
      <c r="C68" s="131">
        <f>R40</f>
        <v>0</v>
      </c>
      <c r="D68" s="134">
        <f>SUM(C68)</f>
        <v>0</v>
      </c>
      <c r="E68" s="135"/>
      <c r="F68" s="70" t="s">
        <v>28</v>
      </c>
      <c r="G68" s="438" t="s">
        <v>97</v>
      </c>
      <c r="H68" s="439"/>
      <c r="I68" s="439"/>
      <c r="J68" s="440"/>
      <c r="K68" s="463" t="s">
        <v>16</v>
      </c>
      <c r="L68" s="464"/>
      <c r="M68" s="465"/>
      <c r="N68" s="221" t="s">
        <v>59</v>
      </c>
      <c r="O68" s="221"/>
      <c r="P68" s="221"/>
      <c r="Q68" s="221"/>
      <c r="R68" s="221"/>
      <c r="S68" s="221"/>
      <c r="T68" s="221" t="s">
        <v>21</v>
      </c>
      <c r="U68" s="221"/>
      <c r="V68" s="221"/>
      <c r="W68" s="221"/>
      <c r="X68" s="221"/>
    </row>
    <row r="69" spans="1:24" ht="15">
      <c r="A69" s="448" t="s">
        <v>34</v>
      </c>
      <c r="B69" s="449"/>
      <c r="C69" s="132">
        <f>O40-2</f>
        <v>-2</v>
      </c>
      <c r="D69" s="136">
        <f>SUM(C69)</f>
        <v>-2</v>
      </c>
      <c r="E69" s="137" t="s">
        <v>26</v>
      </c>
      <c r="F69" s="71" t="s">
        <v>60</v>
      </c>
      <c r="G69" s="426" t="s">
        <v>98</v>
      </c>
      <c r="H69" s="319"/>
      <c r="I69" s="319"/>
      <c r="J69" s="427"/>
      <c r="K69" s="318" t="s">
        <v>100</v>
      </c>
      <c r="L69" s="461"/>
      <c r="M69" s="462"/>
      <c r="N69" s="229"/>
      <c r="O69" s="229"/>
      <c r="P69" s="229"/>
      <c r="Q69" s="229"/>
      <c r="R69" s="229"/>
      <c r="S69" s="229"/>
      <c r="T69" s="229"/>
      <c r="U69" s="229"/>
      <c r="V69" s="229"/>
      <c r="W69" s="229"/>
      <c r="X69" s="229"/>
    </row>
    <row r="70" spans="1:24" ht="15.75" thickBot="1">
      <c r="A70" s="389"/>
      <c r="B70" s="390"/>
      <c r="C70" s="127"/>
      <c r="D70" s="138">
        <f>PRODUCT(D68:D69)</f>
        <v>0</v>
      </c>
      <c r="E70" s="139"/>
      <c r="F70" s="123"/>
      <c r="G70" s="426" t="s">
        <v>99</v>
      </c>
      <c r="H70" s="319"/>
      <c r="I70" s="319"/>
      <c r="J70" s="427"/>
      <c r="K70" s="404" t="s">
        <v>107</v>
      </c>
      <c r="L70" s="405"/>
      <c r="M70" s="406"/>
      <c r="N70" s="221" t="s">
        <v>61</v>
      </c>
      <c r="O70" s="221"/>
      <c r="P70" s="221"/>
      <c r="Q70" s="221"/>
      <c r="R70" s="221"/>
      <c r="S70" s="221"/>
      <c r="T70" s="221" t="s">
        <v>21</v>
      </c>
      <c r="U70" s="221"/>
      <c r="V70" s="221"/>
      <c r="W70" s="221"/>
      <c r="X70" s="221"/>
    </row>
    <row r="71" spans="1:24" ht="12.75" customHeight="1" thickTop="1">
      <c r="A71" s="383" t="s">
        <v>96</v>
      </c>
      <c r="B71" s="384"/>
      <c r="C71" s="128" t="s">
        <v>101</v>
      </c>
      <c r="D71" s="140">
        <f>R40*2*0.75</f>
        <v>0</v>
      </c>
      <c r="E71" s="141" t="s">
        <v>62</v>
      </c>
      <c r="F71" s="71"/>
      <c r="G71" s="466" t="s">
        <v>108</v>
      </c>
      <c r="H71" s="467"/>
      <c r="I71" s="467"/>
      <c r="J71" s="468"/>
      <c r="K71" s="452">
        <f>LOOKUP(R40,'Per Diem Rates'!A2:A267,'Per Diem Rates'!B2:B267)</f>
        <v>0</v>
      </c>
      <c r="L71" s="453"/>
      <c r="M71" s="454"/>
      <c r="N71" s="229"/>
      <c r="O71" s="229"/>
      <c r="P71" s="229"/>
      <c r="Q71" s="229"/>
      <c r="R71" s="229"/>
      <c r="S71" s="229"/>
      <c r="T71" s="229"/>
      <c r="U71" s="229"/>
      <c r="V71" s="229"/>
      <c r="W71" s="229"/>
      <c r="X71" s="229"/>
    </row>
    <row r="72" spans="1:24" ht="15" customHeight="1">
      <c r="A72" s="389" t="s">
        <v>92</v>
      </c>
      <c r="B72" s="390"/>
      <c r="C72" s="391"/>
      <c r="D72" s="138">
        <f>IF(C69&lt;0,0,SUM(D70:D71))</f>
        <v>0</v>
      </c>
      <c r="E72" s="141"/>
      <c r="F72" s="71"/>
      <c r="G72" s="469" t="s">
        <v>94</v>
      </c>
      <c r="H72" s="470"/>
      <c r="I72" s="470"/>
      <c r="J72" s="471"/>
      <c r="K72" s="452">
        <f>LOOKUP(R40,'Per Diem Rates'!A2:A267,'Per Diem Rates'!C2:C267)</f>
        <v>0</v>
      </c>
      <c r="L72" s="477"/>
      <c r="M72" s="478"/>
      <c r="N72" s="221" t="s">
        <v>63</v>
      </c>
      <c r="O72" s="221"/>
      <c r="P72" s="221"/>
      <c r="Q72" s="221"/>
      <c r="R72" s="221"/>
      <c r="S72" s="221"/>
      <c r="T72" s="221" t="s">
        <v>21</v>
      </c>
      <c r="U72" s="221"/>
      <c r="V72" s="221"/>
      <c r="W72" s="221"/>
      <c r="X72" s="221"/>
    </row>
    <row r="73" spans="1:24" ht="12.75" customHeight="1" thickBot="1">
      <c r="A73" s="387" t="s">
        <v>68</v>
      </c>
      <c r="B73" s="388"/>
      <c r="C73" s="133">
        <f>SUM(T52:T54)</f>
        <v>0</v>
      </c>
      <c r="D73" s="142">
        <f>-K74</f>
        <v>0</v>
      </c>
      <c r="E73" s="141" t="s">
        <v>64</v>
      </c>
      <c r="F73" s="71"/>
      <c r="G73" s="472" t="s">
        <v>95</v>
      </c>
      <c r="H73" s="473"/>
      <c r="I73" s="473"/>
      <c r="J73" s="474"/>
      <c r="K73" s="452">
        <f>LOOKUP(R40,'Per Diem Rates'!A2:A267,'Per Diem Rates'!D2:D267)</f>
        <v>0</v>
      </c>
      <c r="L73" s="477"/>
      <c r="M73" s="478"/>
      <c r="N73" s="229"/>
      <c r="O73" s="229"/>
      <c r="P73" s="229"/>
      <c r="Q73" s="229"/>
      <c r="R73" s="229"/>
      <c r="S73" s="229"/>
      <c r="T73" s="229"/>
      <c r="U73" s="229"/>
      <c r="V73" s="229"/>
      <c r="W73" s="229"/>
      <c r="X73" s="229"/>
    </row>
    <row r="74" spans="1:24" ht="16.5" customHeight="1" thickBot="1">
      <c r="A74" s="385" t="s">
        <v>65</v>
      </c>
      <c r="B74" s="386"/>
      <c r="C74" s="386"/>
      <c r="D74" s="143">
        <f>IF(SUM(D72:D73)&lt;=0,LOOKUP(R40,'Per Diem Rates'!A2:A267,'Per Diem Rates'!E2:E267)*O47,SUM(D72:D73))</f>
        <v>0</v>
      </c>
      <c r="E74" s="144"/>
      <c r="F74" s="455" t="s">
        <v>106</v>
      </c>
      <c r="G74" s="456"/>
      <c r="H74" s="456"/>
      <c r="I74" s="456"/>
      <c r="J74" s="457"/>
      <c r="K74" s="475">
        <f>(T52*K71)+(T53*K72)+(T54*K73)</f>
        <v>0</v>
      </c>
      <c r="L74" s="458"/>
      <c r="M74" s="476"/>
      <c r="N74" s="221" t="s">
        <v>66</v>
      </c>
      <c r="O74" s="221"/>
      <c r="P74" s="221"/>
      <c r="Q74" s="221"/>
      <c r="R74" s="221"/>
      <c r="S74" s="221"/>
      <c r="T74" s="221" t="s">
        <v>21</v>
      </c>
      <c r="U74" s="221"/>
      <c r="V74" s="221"/>
      <c r="W74" s="221"/>
      <c r="X74" s="221"/>
    </row>
    <row r="75" spans="2:6" ht="12.75" customHeight="1">
      <c r="B75" s="45"/>
      <c r="C75" s="45"/>
      <c r="D75" s="72"/>
      <c r="E75" s="72"/>
      <c r="F75" s="72"/>
    </row>
    <row r="76" spans="2:6" ht="12.75">
      <c r="B76" s="73"/>
      <c r="C76" s="73"/>
      <c r="D76" s="73"/>
      <c r="E76" s="73"/>
      <c r="F76" s="73"/>
    </row>
    <row r="77" spans="2:9" ht="12.75">
      <c r="B77" s="55"/>
      <c r="H77" s="7" t="s">
        <v>28</v>
      </c>
      <c r="I77" s="74"/>
    </row>
    <row r="78" spans="4:11" ht="12.75">
      <c r="D78" s="7" t="s">
        <v>28</v>
      </c>
      <c r="K78" s="7" t="s">
        <v>28</v>
      </c>
    </row>
  </sheetData>
  <sheetProtection selectLockedCells="1"/>
  <mergeCells count="243">
    <mergeCell ref="A1:F1"/>
    <mergeCell ref="G1:J1"/>
    <mergeCell ref="L1:O1"/>
    <mergeCell ref="R1:T1"/>
    <mergeCell ref="U1:X1"/>
    <mergeCell ref="K3:M3"/>
    <mergeCell ref="N3:W3"/>
    <mergeCell ref="A5:B5"/>
    <mergeCell ref="C5:F5"/>
    <mergeCell ref="L5:M5"/>
    <mergeCell ref="N5:S5"/>
    <mergeCell ref="V5:W5"/>
    <mergeCell ref="K6:K7"/>
    <mergeCell ref="L6:M7"/>
    <mergeCell ref="N6:S7"/>
    <mergeCell ref="T6:T7"/>
    <mergeCell ref="U6:U7"/>
    <mergeCell ref="V6:W7"/>
    <mergeCell ref="A7:C7"/>
    <mergeCell ref="D7:H7"/>
    <mergeCell ref="D9:H9"/>
    <mergeCell ref="K9:L9"/>
    <mergeCell ref="M9:S9"/>
    <mergeCell ref="T9:W9"/>
    <mergeCell ref="K10:L11"/>
    <mergeCell ref="M10:S11"/>
    <mergeCell ref="T10:W11"/>
    <mergeCell ref="A11:C11"/>
    <mergeCell ref="D11:H11"/>
    <mergeCell ref="Q12:T13"/>
    <mergeCell ref="A13:C13"/>
    <mergeCell ref="D13:H13"/>
    <mergeCell ref="A15:C15"/>
    <mergeCell ref="D15:H15"/>
    <mergeCell ref="A17:B17"/>
    <mergeCell ref="C17:D17"/>
    <mergeCell ref="F17:H17"/>
    <mergeCell ref="K17:W17"/>
    <mergeCell ref="C19:D19"/>
    <mergeCell ref="E19:F19"/>
    <mergeCell ref="G19:H19"/>
    <mergeCell ref="I19:J19"/>
    <mergeCell ref="K19:N19"/>
    <mergeCell ref="O19:S19"/>
    <mergeCell ref="V19:X20"/>
    <mergeCell ref="A20:B21"/>
    <mergeCell ref="C20:D20"/>
    <mergeCell ref="E20:F20"/>
    <mergeCell ref="G20:H20"/>
    <mergeCell ref="I20:J20"/>
    <mergeCell ref="K20:N20"/>
    <mergeCell ref="O20:S20"/>
    <mergeCell ref="C21:D21"/>
    <mergeCell ref="E21:J21"/>
    <mergeCell ref="K21:N21"/>
    <mergeCell ref="P21:T22"/>
    <mergeCell ref="C22:D22"/>
    <mergeCell ref="K22:N22"/>
    <mergeCell ref="C23:D23"/>
    <mergeCell ref="E23:J23"/>
    <mergeCell ref="K23:N23"/>
    <mergeCell ref="O23:T24"/>
    <mergeCell ref="A24:B24"/>
    <mergeCell ref="C24:D24"/>
    <mergeCell ref="E24:J24"/>
    <mergeCell ref="K24:N24"/>
    <mergeCell ref="A25:B25"/>
    <mergeCell ref="C25:D25"/>
    <mergeCell ref="E25:J25"/>
    <mergeCell ref="K25:N25"/>
    <mergeCell ref="Q25:S25"/>
    <mergeCell ref="A26:B26"/>
    <mergeCell ref="C26:D26"/>
    <mergeCell ref="E26:F26"/>
    <mergeCell ref="G26:H26"/>
    <mergeCell ref="I26:J26"/>
    <mergeCell ref="K26:N26"/>
    <mergeCell ref="R26:S26"/>
    <mergeCell ref="C27:D27"/>
    <mergeCell ref="E27:F27"/>
    <mergeCell ref="G27:H27"/>
    <mergeCell ref="I27:J27"/>
    <mergeCell ref="K27:N27"/>
    <mergeCell ref="P27:Q27"/>
    <mergeCell ref="R27:T27"/>
    <mergeCell ref="A28:B33"/>
    <mergeCell ref="C28:D32"/>
    <mergeCell ref="E30:G33"/>
    <mergeCell ref="H30:K33"/>
    <mergeCell ref="P30:S32"/>
    <mergeCell ref="T30:X32"/>
    <mergeCell ref="C33:D36"/>
    <mergeCell ref="P33:S33"/>
    <mergeCell ref="T33:X33"/>
    <mergeCell ref="E34:N36"/>
    <mergeCell ref="P34:X34"/>
    <mergeCell ref="A37:D39"/>
    <mergeCell ref="E37:F37"/>
    <mergeCell ref="G37:J38"/>
    <mergeCell ref="K37:N38"/>
    <mergeCell ref="O37:Q38"/>
    <mergeCell ref="R37:S38"/>
    <mergeCell ref="T37:U39"/>
    <mergeCell ref="V37:X39"/>
    <mergeCell ref="G39:J39"/>
    <mergeCell ref="K39:L39"/>
    <mergeCell ref="M39:N39"/>
    <mergeCell ref="O39:P39"/>
    <mergeCell ref="A40:D40"/>
    <mergeCell ref="G40:J40"/>
    <mergeCell ref="K40:L40"/>
    <mergeCell ref="M40:N40"/>
    <mergeCell ref="O40:P40"/>
    <mergeCell ref="T40:U40"/>
    <mergeCell ref="V40:X40"/>
    <mergeCell ref="A41:D41"/>
    <mergeCell ref="G41:J41"/>
    <mergeCell ref="K41:L41"/>
    <mergeCell ref="M41:N41"/>
    <mergeCell ref="O41:U44"/>
    <mergeCell ref="V41:X41"/>
    <mergeCell ref="A42:D42"/>
    <mergeCell ref="G42:J42"/>
    <mergeCell ref="K42:L42"/>
    <mergeCell ref="M42:N42"/>
    <mergeCell ref="V42:X42"/>
    <mergeCell ref="A43:D43"/>
    <mergeCell ref="G43:J43"/>
    <mergeCell ref="K43:L43"/>
    <mergeCell ref="M43:N43"/>
    <mergeCell ref="V43:X43"/>
    <mergeCell ref="A44:D44"/>
    <mergeCell ref="G44:J44"/>
    <mergeCell ref="K44:L44"/>
    <mergeCell ref="M44:N44"/>
    <mergeCell ref="V44:X44"/>
    <mergeCell ref="A45:D45"/>
    <mergeCell ref="G45:J45"/>
    <mergeCell ref="K45:L45"/>
    <mergeCell ref="M45:N45"/>
    <mergeCell ref="O45:U46"/>
    <mergeCell ref="V45:X45"/>
    <mergeCell ref="A46:D46"/>
    <mergeCell ref="G46:J46"/>
    <mergeCell ref="K46:L46"/>
    <mergeCell ref="M46:N46"/>
    <mergeCell ref="V46:X46"/>
    <mergeCell ref="A47:D47"/>
    <mergeCell ref="G47:J47"/>
    <mergeCell ref="K47:N47"/>
    <mergeCell ref="O47:P47"/>
    <mergeCell ref="T47:U47"/>
    <mergeCell ref="V47:X47"/>
    <mergeCell ref="B48:H48"/>
    <mergeCell ref="I48:J48"/>
    <mergeCell ref="K48:N48"/>
    <mergeCell ref="O48:P48"/>
    <mergeCell ref="S48:U48"/>
    <mergeCell ref="V48:X48"/>
    <mergeCell ref="A50:E50"/>
    <mergeCell ref="F50:Q50"/>
    <mergeCell ref="U50:X50"/>
    <mergeCell ref="A51:J51"/>
    <mergeCell ref="L51:X51"/>
    <mergeCell ref="A52:F52"/>
    <mergeCell ref="G52:J52"/>
    <mergeCell ref="L52:P52"/>
    <mergeCell ref="Q52:S52"/>
    <mergeCell ref="U52:X52"/>
    <mergeCell ref="A53:F53"/>
    <mergeCell ref="G53:J53"/>
    <mergeCell ref="L53:P53"/>
    <mergeCell ref="Q53:S53"/>
    <mergeCell ref="U53:X53"/>
    <mergeCell ref="A54:F54"/>
    <mergeCell ref="G54:J54"/>
    <mergeCell ref="L54:P54"/>
    <mergeCell ref="Q54:S54"/>
    <mergeCell ref="U54:X54"/>
    <mergeCell ref="A55:F55"/>
    <mergeCell ref="G55:J55"/>
    <mergeCell ref="L55:T55"/>
    <mergeCell ref="U55:X55"/>
    <mergeCell ref="A56:F56"/>
    <mergeCell ref="G56:J56"/>
    <mergeCell ref="L56:T56"/>
    <mergeCell ref="U56:X56"/>
    <mergeCell ref="A57:F57"/>
    <mergeCell ref="G57:J57"/>
    <mergeCell ref="S57:U57"/>
    <mergeCell ref="V57:X57"/>
    <mergeCell ref="A58:F58"/>
    <mergeCell ref="G58:J58"/>
    <mergeCell ref="R58:U58"/>
    <mergeCell ref="V58:X58"/>
    <mergeCell ref="A59:F59"/>
    <mergeCell ref="G59:J59"/>
    <mergeCell ref="R59:U59"/>
    <mergeCell ref="V59:X59"/>
    <mergeCell ref="A60:M61"/>
    <mergeCell ref="N60:R60"/>
    <mergeCell ref="N61:S61"/>
    <mergeCell ref="T61:X61"/>
    <mergeCell ref="K69:M69"/>
    <mergeCell ref="N69:X69"/>
    <mergeCell ref="B62:D63"/>
    <mergeCell ref="A64:L65"/>
    <mergeCell ref="N64:W64"/>
    <mergeCell ref="A66:E66"/>
    <mergeCell ref="N66:X66"/>
    <mergeCell ref="A67:D67"/>
    <mergeCell ref="H67:K67"/>
    <mergeCell ref="N67:X67"/>
    <mergeCell ref="G71:J71"/>
    <mergeCell ref="K71:M71"/>
    <mergeCell ref="N71:X71"/>
    <mergeCell ref="A68:B68"/>
    <mergeCell ref="G68:J68"/>
    <mergeCell ref="K68:M68"/>
    <mergeCell ref="N68:S68"/>
    <mergeCell ref="T68:X68"/>
    <mergeCell ref="A69:B69"/>
    <mergeCell ref="G69:J69"/>
    <mergeCell ref="A73:B73"/>
    <mergeCell ref="G73:J73"/>
    <mergeCell ref="K73:M73"/>
    <mergeCell ref="N73:X73"/>
    <mergeCell ref="A70:B70"/>
    <mergeCell ref="G70:J70"/>
    <mergeCell ref="K70:M70"/>
    <mergeCell ref="N70:S70"/>
    <mergeCell ref="T70:X70"/>
    <mergeCell ref="A71:B71"/>
    <mergeCell ref="A74:C74"/>
    <mergeCell ref="F74:J74"/>
    <mergeCell ref="K74:M74"/>
    <mergeCell ref="N74:S74"/>
    <mergeCell ref="T74:X74"/>
    <mergeCell ref="A72:C72"/>
    <mergeCell ref="G72:J72"/>
    <mergeCell ref="K72:M72"/>
    <mergeCell ref="N72:S72"/>
    <mergeCell ref="T72:X72"/>
  </mergeCells>
  <printOptions horizontalCentered="1"/>
  <pageMargins left="0" right="0" top="0.3" bottom="0.33" header="0.25" footer="0.23"/>
  <pageSetup horizontalDpi="600" verticalDpi="600" orientation="portrait" scale="85" r:id="rId2"/>
  <legacyDrawing r:id="rId1"/>
</worksheet>
</file>

<file path=xl/worksheets/sheet3.xml><?xml version="1.0" encoding="utf-8"?>
<worksheet xmlns="http://schemas.openxmlformats.org/spreadsheetml/2006/main" xmlns:r="http://schemas.openxmlformats.org/officeDocument/2006/relationships">
  <dimension ref="A1:E267"/>
  <sheetViews>
    <sheetView zoomScalePageLayoutView="0" workbookViewId="0" topLeftCell="A11">
      <selection activeCell="A1" sqref="A1:IV16384"/>
    </sheetView>
  </sheetViews>
  <sheetFormatPr defaultColWidth="9.140625" defaultRowHeight="12.75"/>
  <cols>
    <col min="1" max="1" width="9.140625" style="7" customWidth="1"/>
    <col min="2" max="2" width="13.140625" style="7" customWidth="1"/>
    <col min="3" max="3" width="11.140625" style="7" customWidth="1"/>
    <col min="4" max="4" width="11.00390625" style="7" customWidth="1"/>
    <col min="5" max="16384" width="9.140625" style="7" customWidth="1"/>
  </cols>
  <sheetData>
    <row r="1" spans="1:5" ht="45.75" thickBot="1">
      <c r="A1" s="149" t="s">
        <v>113</v>
      </c>
      <c r="B1" s="150" t="s">
        <v>114</v>
      </c>
      <c r="C1" s="150" t="s">
        <v>115</v>
      </c>
      <c r="D1" s="150" t="s">
        <v>116</v>
      </c>
      <c r="E1" s="151" t="s">
        <v>117</v>
      </c>
    </row>
    <row r="2" spans="1:5" ht="12.75">
      <c r="A2" s="152">
        <v>0</v>
      </c>
      <c r="B2" s="153">
        <v>0</v>
      </c>
      <c r="C2" s="153">
        <v>0</v>
      </c>
      <c r="D2" s="153">
        <v>0</v>
      </c>
      <c r="E2" s="154">
        <v>0</v>
      </c>
    </row>
    <row r="3" spans="1:5" ht="15">
      <c r="A3" s="155">
        <v>1</v>
      </c>
      <c r="B3" s="156">
        <v>0</v>
      </c>
      <c r="C3" s="156">
        <v>0</v>
      </c>
      <c r="D3" s="156">
        <v>0</v>
      </c>
      <c r="E3" s="157">
        <v>1</v>
      </c>
    </row>
    <row r="4" spans="1:5" ht="15">
      <c r="A4" s="158">
        <v>2</v>
      </c>
      <c r="B4" s="159">
        <v>0</v>
      </c>
      <c r="C4" s="159">
        <v>0</v>
      </c>
      <c r="D4" s="159">
        <v>1</v>
      </c>
      <c r="E4" s="160">
        <v>1</v>
      </c>
    </row>
    <row r="5" spans="1:5" ht="15">
      <c r="A5" s="161">
        <v>3</v>
      </c>
      <c r="B5" s="162">
        <v>0</v>
      </c>
      <c r="C5" s="162">
        <v>1</v>
      </c>
      <c r="D5" s="162">
        <v>1</v>
      </c>
      <c r="E5" s="163">
        <v>1</v>
      </c>
    </row>
    <row r="6" spans="1:5" ht="15">
      <c r="A6" s="158">
        <v>4</v>
      </c>
      <c r="B6" s="159">
        <v>1</v>
      </c>
      <c r="C6" s="159">
        <v>1</v>
      </c>
      <c r="D6" s="159">
        <v>1</v>
      </c>
      <c r="E6" s="160">
        <v>1</v>
      </c>
    </row>
    <row r="7" spans="1:5" ht="15">
      <c r="A7" s="161">
        <v>5</v>
      </c>
      <c r="B7" s="162">
        <v>1</v>
      </c>
      <c r="C7" s="162">
        <v>1</v>
      </c>
      <c r="D7" s="162">
        <v>2</v>
      </c>
      <c r="E7" s="163">
        <v>1</v>
      </c>
    </row>
    <row r="8" spans="1:5" ht="15">
      <c r="A8" s="158">
        <v>6</v>
      </c>
      <c r="B8" s="159">
        <v>1</v>
      </c>
      <c r="C8" s="159">
        <v>2</v>
      </c>
      <c r="D8" s="159">
        <v>2</v>
      </c>
      <c r="E8" s="160">
        <v>1</v>
      </c>
    </row>
    <row r="9" spans="1:5" ht="15">
      <c r="A9" s="161">
        <v>7</v>
      </c>
      <c r="B9" s="162">
        <v>1</v>
      </c>
      <c r="C9" s="162">
        <v>2</v>
      </c>
      <c r="D9" s="162">
        <v>3</v>
      </c>
      <c r="E9" s="163">
        <v>1</v>
      </c>
    </row>
    <row r="10" spans="1:5" ht="15">
      <c r="A10" s="158">
        <v>8</v>
      </c>
      <c r="B10" s="159">
        <v>1</v>
      </c>
      <c r="C10" s="159">
        <v>2</v>
      </c>
      <c r="D10" s="159">
        <v>3</v>
      </c>
      <c r="E10" s="160">
        <v>2</v>
      </c>
    </row>
    <row r="11" spans="1:5" ht="15">
      <c r="A11" s="161">
        <v>9</v>
      </c>
      <c r="B11" s="162">
        <v>1</v>
      </c>
      <c r="C11" s="162">
        <v>2</v>
      </c>
      <c r="D11" s="162">
        <v>4</v>
      </c>
      <c r="E11" s="163">
        <v>2</v>
      </c>
    </row>
    <row r="12" spans="1:5" ht="15">
      <c r="A12" s="158">
        <v>10</v>
      </c>
      <c r="B12" s="159">
        <v>2</v>
      </c>
      <c r="C12" s="159">
        <v>2</v>
      </c>
      <c r="D12" s="159">
        <v>4</v>
      </c>
      <c r="E12" s="160">
        <v>2</v>
      </c>
    </row>
    <row r="13" spans="1:5" ht="15">
      <c r="A13" s="161">
        <v>11</v>
      </c>
      <c r="B13" s="162">
        <v>2</v>
      </c>
      <c r="C13" s="162">
        <v>3</v>
      </c>
      <c r="D13" s="162">
        <v>4</v>
      </c>
      <c r="E13" s="163">
        <v>2</v>
      </c>
    </row>
    <row r="14" spans="1:5" ht="15">
      <c r="A14" s="158">
        <v>12</v>
      </c>
      <c r="B14" s="159">
        <v>2</v>
      </c>
      <c r="C14" s="159">
        <v>3</v>
      </c>
      <c r="D14" s="159">
        <v>5</v>
      </c>
      <c r="E14" s="160">
        <v>2</v>
      </c>
    </row>
    <row r="15" spans="1:5" ht="15">
      <c r="A15" s="161">
        <v>13</v>
      </c>
      <c r="B15" s="162">
        <v>2</v>
      </c>
      <c r="C15" s="162">
        <v>3</v>
      </c>
      <c r="D15" s="162">
        <v>5</v>
      </c>
      <c r="E15" s="163">
        <v>3</v>
      </c>
    </row>
    <row r="16" spans="1:5" ht="15">
      <c r="A16" s="158">
        <v>14</v>
      </c>
      <c r="B16" s="159">
        <v>2</v>
      </c>
      <c r="C16" s="159">
        <v>4</v>
      </c>
      <c r="D16" s="159">
        <v>5</v>
      </c>
      <c r="E16" s="160">
        <v>3</v>
      </c>
    </row>
    <row r="17" spans="1:5" ht="15">
      <c r="A17" s="161">
        <v>15</v>
      </c>
      <c r="B17" s="162">
        <v>2</v>
      </c>
      <c r="C17" s="162">
        <v>4</v>
      </c>
      <c r="D17" s="162">
        <v>6</v>
      </c>
      <c r="E17" s="163">
        <v>3</v>
      </c>
    </row>
    <row r="18" spans="1:5" ht="15">
      <c r="A18" s="158">
        <v>16</v>
      </c>
      <c r="B18" s="159">
        <v>2</v>
      </c>
      <c r="C18" s="159">
        <v>4</v>
      </c>
      <c r="D18" s="159">
        <v>7</v>
      </c>
      <c r="E18" s="160">
        <v>3</v>
      </c>
    </row>
    <row r="19" spans="1:5" ht="15">
      <c r="A19" s="161">
        <v>17</v>
      </c>
      <c r="B19" s="162">
        <v>3</v>
      </c>
      <c r="C19" s="162">
        <v>4</v>
      </c>
      <c r="D19" s="162">
        <v>7</v>
      </c>
      <c r="E19" s="163">
        <v>3</v>
      </c>
    </row>
    <row r="20" spans="1:5" ht="15">
      <c r="A20" s="158">
        <v>18</v>
      </c>
      <c r="B20" s="159">
        <v>3</v>
      </c>
      <c r="C20" s="159">
        <v>5</v>
      </c>
      <c r="D20" s="159">
        <v>7</v>
      </c>
      <c r="E20" s="160">
        <v>3</v>
      </c>
    </row>
    <row r="21" spans="1:5" ht="15">
      <c r="A21" s="161">
        <v>19</v>
      </c>
      <c r="B21" s="162">
        <v>3</v>
      </c>
      <c r="C21" s="162">
        <v>5</v>
      </c>
      <c r="D21" s="162">
        <v>8</v>
      </c>
      <c r="E21" s="163">
        <v>3</v>
      </c>
    </row>
    <row r="22" spans="1:5" ht="15">
      <c r="A22" s="158">
        <v>20</v>
      </c>
      <c r="B22" s="159">
        <v>3</v>
      </c>
      <c r="C22" s="159">
        <v>5</v>
      </c>
      <c r="D22" s="159">
        <v>8</v>
      </c>
      <c r="E22" s="160">
        <v>4</v>
      </c>
    </row>
    <row r="23" spans="1:5" ht="15">
      <c r="A23" s="161">
        <v>21</v>
      </c>
      <c r="B23" s="162">
        <v>3</v>
      </c>
      <c r="C23" s="162">
        <v>5</v>
      </c>
      <c r="D23" s="162">
        <v>9</v>
      </c>
      <c r="E23" s="163">
        <v>4</v>
      </c>
    </row>
    <row r="24" spans="1:5" ht="15">
      <c r="A24" s="158">
        <v>22</v>
      </c>
      <c r="B24" s="159">
        <v>3</v>
      </c>
      <c r="C24" s="159">
        <v>6</v>
      </c>
      <c r="D24" s="159">
        <v>9</v>
      </c>
      <c r="E24" s="160">
        <v>4</v>
      </c>
    </row>
    <row r="25" spans="1:5" ht="15">
      <c r="A25" s="161">
        <v>23</v>
      </c>
      <c r="B25" s="162">
        <v>3</v>
      </c>
      <c r="C25" s="162">
        <v>6</v>
      </c>
      <c r="D25" s="162">
        <v>9</v>
      </c>
      <c r="E25" s="163">
        <v>5</v>
      </c>
    </row>
    <row r="26" spans="1:5" ht="15">
      <c r="A26" s="158">
        <v>24</v>
      </c>
      <c r="B26" s="159">
        <v>4</v>
      </c>
      <c r="C26" s="159">
        <v>6</v>
      </c>
      <c r="D26" s="159">
        <v>9</v>
      </c>
      <c r="E26" s="160">
        <v>5</v>
      </c>
    </row>
    <row r="27" spans="1:5" ht="15">
      <c r="A27" s="161">
        <v>25</v>
      </c>
      <c r="B27" s="162">
        <v>4</v>
      </c>
      <c r="C27" s="162">
        <v>6</v>
      </c>
      <c r="D27" s="162">
        <v>10</v>
      </c>
      <c r="E27" s="163">
        <v>5</v>
      </c>
    </row>
    <row r="28" spans="1:5" ht="15">
      <c r="A28" s="158">
        <v>26</v>
      </c>
      <c r="B28" s="159">
        <v>4</v>
      </c>
      <c r="C28" s="159">
        <v>7</v>
      </c>
      <c r="D28" s="159">
        <v>10</v>
      </c>
      <c r="E28" s="160">
        <v>5</v>
      </c>
    </row>
    <row r="29" spans="1:5" ht="15">
      <c r="A29" s="161">
        <v>27</v>
      </c>
      <c r="B29" s="162">
        <v>4</v>
      </c>
      <c r="C29" s="162">
        <v>7</v>
      </c>
      <c r="D29" s="162">
        <v>11</v>
      </c>
      <c r="E29" s="163">
        <v>5</v>
      </c>
    </row>
    <row r="30" spans="1:5" ht="15">
      <c r="A30" s="158">
        <v>28</v>
      </c>
      <c r="B30" s="159">
        <v>4</v>
      </c>
      <c r="C30" s="159">
        <v>7</v>
      </c>
      <c r="D30" s="159">
        <v>11</v>
      </c>
      <c r="E30" s="160">
        <v>6</v>
      </c>
    </row>
    <row r="31" spans="1:5" ht="15">
      <c r="A31" s="161">
        <v>29</v>
      </c>
      <c r="B31" s="162">
        <v>4</v>
      </c>
      <c r="C31" s="162">
        <v>7</v>
      </c>
      <c r="D31" s="162">
        <v>12</v>
      </c>
      <c r="E31" s="163">
        <v>6</v>
      </c>
    </row>
    <row r="32" spans="1:5" ht="15">
      <c r="A32" s="158">
        <v>30</v>
      </c>
      <c r="B32" s="159">
        <v>5</v>
      </c>
      <c r="C32" s="159">
        <v>7</v>
      </c>
      <c r="D32" s="159">
        <v>12</v>
      </c>
      <c r="E32" s="160">
        <v>6</v>
      </c>
    </row>
    <row r="33" spans="1:5" ht="15">
      <c r="A33" s="161">
        <v>31</v>
      </c>
      <c r="B33" s="162">
        <v>5</v>
      </c>
      <c r="C33" s="162">
        <v>8</v>
      </c>
      <c r="D33" s="162">
        <v>12</v>
      </c>
      <c r="E33" s="163">
        <v>6</v>
      </c>
    </row>
    <row r="34" spans="1:5" ht="15">
      <c r="A34" s="158">
        <v>32</v>
      </c>
      <c r="B34" s="159">
        <v>5</v>
      </c>
      <c r="C34" s="159">
        <v>8</v>
      </c>
      <c r="D34" s="159">
        <v>13</v>
      </c>
      <c r="E34" s="160">
        <v>6</v>
      </c>
    </row>
    <row r="35" spans="1:5" ht="15">
      <c r="A35" s="161">
        <v>33</v>
      </c>
      <c r="B35" s="162">
        <v>5</v>
      </c>
      <c r="C35" s="162">
        <v>8</v>
      </c>
      <c r="D35" s="162">
        <v>13</v>
      </c>
      <c r="E35" s="163">
        <v>7</v>
      </c>
    </row>
    <row r="36" spans="1:5" ht="15">
      <c r="A36" s="158">
        <v>34</v>
      </c>
      <c r="B36" s="159">
        <v>5</v>
      </c>
      <c r="C36" s="159">
        <v>9</v>
      </c>
      <c r="D36" s="159">
        <v>13</v>
      </c>
      <c r="E36" s="160">
        <v>7</v>
      </c>
    </row>
    <row r="37" spans="1:5" ht="15">
      <c r="A37" s="161">
        <v>35</v>
      </c>
      <c r="B37" s="162">
        <v>5</v>
      </c>
      <c r="C37" s="162">
        <v>9</v>
      </c>
      <c r="D37" s="162">
        <v>14</v>
      </c>
      <c r="E37" s="163">
        <v>7</v>
      </c>
    </row>
    <row r="38" spans="1:5" ht="15">
      <c r="A38" s="158">
        <v>36</v>
      </c>
      <c r="B38" s="159">
        <v>5</v>
      </c>
      <c r="C38" s="159">
        <v>9</v>
      </c>
      <c r="D38" s="159">
        <v>15</v>
      </c>
      <c r="E38" s="160">
        <v>7</v>
      </c>
    </row>
    <row r="39" spans="1:5" ht="15">
      <c r="A39" s="161">
        <v>37</v>
      </c>
      <c r="B39" s="162">
        <v>6</v>
      </c>
      <c r="C39" s="162">
        <v>9</v>
      </c>
      <c r="D39" s="162">
        <v>15</v>
      </c>
      <c r="E39" s="163">
        <v>7</v>
      </c>
    </row>
    <row r="40" spans="1:5" ht="15">
      <c r="A40" s="158">
        <v>38</v>
      </c>
      <c r="B40" s="159">
        <v>6</v>
      </c>
      <c r="C40" s="159">
        <v>10</v>
      </c>
      <c r="D40" s="159">
        <v>15</v>
      </c>
      <c r="E40" s="160">
        <v>7</v>
      </c>
    </row>
    <row r="41" spans="1:5" ht="15">
      <c r="A41" s="161">
        <v>39</v>
      </c>
      <c r="B41" s="162">
        <v>6</v>
      </c>
      <c r="C41" s="162">
        <v>10</v>
      </c>
      <c r="D41" s="162">
        <v>16</v>
      </c>
      <c r="E41" s="163">
        <v>7</v>
      </c>
    </row>
    <row r="42" spans="1:5" ht="15">
      <c r="A42" s="158">
        <v>40</v>
      </c>
      <c r="B42" s="159">
        <v>6</v>
      </c>
      <c r="C42" s="159">
        <v>10</v>
      </c>
      <c r="D42" s="159">
        <v>16</v>
      </c>
      <c r="E42" s="160">
        <v>8</v>
      </c>
    </row>
    <row r="43" spans="1:5" ht="15">
      <c r="A43" s="161">
        <v>41</v>
      </c>
      <c r="B43" s="162">
        <v>6</v>
      </c>
      <c r="C43" s="162">
        <v>10</v>
      </c>
      <c r="D43" s="162">
        <v>17</v>
      </c>
      <c r="E43" s="163">
        <v>8</v>
      </c>
    </row>
    <row r="44" spans="1:5" ht="15">
      <c r="A44" s="158">
        <v>42</v>
      </c>
      <c r="B44" s="159">
        <v>6</v>
      </c>
      <c r="C44" s="159">
        <v>11</v>
      </c>
      <c r="D44" s="159">
        <v>17</v>
      </c>
      <c r="E44" s="160">
        <v>8</v>
      </c>
    </row>
    <row r="45" spans="1:5" ht="15">
      <c r="A45" s="161">
        <v>43</v>
      </c>
      <c r="B45" s="162">
        <v>6</v>
      </c>
      <c r="C45" s="162">
        <v>11</v>
      </c>
      <c r="D45" s="162">
        <v>17</v>
      </c>
      <c r="E45" s="163">
        <v>9</v>
      </c>
    </row>
    <row r="46" spans="1:5" ht="15">
      <c r="A46" s="158">
        <v>44</v>
      </c>
      <c r="B46" s="159">
        <v>7</v>
      </c>
      <c r="C46" s="159">
        <v>11</v>
      </c>
      <c r="D46" s="159">
        <v>17</v>
      </c>
      <c r="E46" s="160">
        <v>9</v>
      </c>
    </row>
    <row r="47" spans="1:5" ht="15">
      <c r="A47" s="161">
        <v>45</v>
      </c>
      <c r="B47" s="162">
        <v>7</v>
      </c>
      <c r="C47" s="162">
        <v>11</v>
      </c>
      <c r="D47" s="162">
        <v>18</v>
      </c>
      <c r="E47" s="163">
        <v>9</v>
      </c>
    </row>
    <row r="48" spans="1:5" ht="15">
      <c r="A48" s="158">
        <v>46</v>
      </c>
      <c r="B48" s="159">
        <v>7</v>
      </c>
      <c r="C48" s="159">
        <v>12</v>
      </c>
      <c r="D48" s="159">
        <v>18</v>
      </c>
      <c r="E48" s="160">
        <v>9</v>
      </c>
    </row>
    <row r="49" spans="1:5" ht="15">
      <c r="A49" s="161">
        <v>47</v>
      </c>
      <c r="B49" s="162">
        <v>7</v>
      </c>
      <c r="C49" s="162">
        <v>12</v>
      </c>
      <c r="D49" s="162">
        <v>19</v>
      </c>
      <c r="E49" s="163">
        <v>9</v>
      </c>
    </row>
    <row r="50" spans="1:5" ht="15">
      <c r="A50" s="158">
        <v>48</v>
      </c>
      <c r="B50" s="159">
        <v>7</v>
      </c>
      <c r="C50" s="159">
        <v>12</v>
      </c>
      <c r="D50" s="159">
        <v>19</v>
      </c>
      <c r="E50" s="160">
        <v>10</v>
      </c>
    </row>
    <row r="51" spans="1:5" ht="15">
      <c r="A51" s="161">
        <v>49</v>
      </c>
      <c r="B51" s="162">
        <v>7</v>
      </c>
      <c r="C51" s="162">
        <v>12</v>
      </c>
      <c r="D51" s="162">
        <v>20</v>
      </c>
      <c r="E51" s="163">
        <v>10</v>
      </c>
    </row>
    <row r="52" spans="1:5" ht="15">
      <c r="A52" s="158">
        <v>50</v>
      </c>
      <c r="B52" s="159">
        <v>8</v>
      </c>
      <c r="C52" s="159">
        <v>12</v>
      </c>
      <c r="D52" s="159">
        <v>20</v>
      </c>
      <c r="E52" s="160">
        <v>10</v>
      </c>
    </row>
    <row r="53" spans="1:5" ht="15">
      <c r="A53" s="161">
        <v>51</v>
      </c>
      <c r="B53" s="162">
        <v>8</v>
      </c>
      <c r="C53" s="162">
        <v>13</v>
      </c>
      <c r="D53" s="162">
        <v>20</v>
      </c>
      <c r="E53" s="163">
        <v>10</v>
      </c>
    </row>
    <row r="54" spans="1:5" ht="15">
      <c r="A54" s="158">
        <v>52</v>
      </c>
      <c r="B54" s="159">
        <v>8</v>
      </c>
      <c r="C54" s="159">
        <v>13</v>
      </c>
      <c r="D54" s="159">
        <v>21</v>
      </c>
      <c r="E54" s="160">
        <v>10</v>
      </c>
    </row>
    <row r="55" spans="1:5" ht="15">
      <c r="A55" s="161">
        <v>53</v>
      </c>
      <c r="B55" s="162">
        <v>8</v>
      </c>
      <c r="C55" s="162">
        <v>13</v>
      </c>
      <c r="D55" s="162">
        <v>21</v>
      </c>
      <c r="E55" s="163">
        <v>11</v>
      </c>
    </row>
    <row r="56" spans="1:5" ht="15">
      <c r="A56" s="158">
        <v>54</v>
      </c>
      <c r="B56" s="159">
        <v>8</v>
      </c>
      <c r="C56" s="159">
        <v>14</v>
      </c>
      <c r="D56" s="159">
        <v>21</v>
      </c>
      <c r="E56" s="160">
        <v>11</v>
      </c>
    </row>
    <row r="57" spans="1:5" ht="15">
      <c r="A57" s="161">
        <v>55</v>
      </c>
      <c r="B57" s="162">
        <v>8</v>
      </c>
      <c r="C57" s="162">
        <v>14</v>
      </c>
      <c r="D57" s="162">
        <v>22</v>
      </c>
      <c r="E57" s="163">
        <v>11</v>
      </c>
    </row>
    <row r="58" spans="1:5" ht="15">
      <c r="A58" s="158">
        <v>56</v>
      </c>
      <c r="B58" s="159">
        <v>8</v>
      </c>
      <c r="C58" s="159">
        <v>14</v>
      </c>
      <c r="D58" s="159">
        <v>23</v>
      </c>
      <c r="E58" s="160">
        <v>11</v>
      </c>
    </row>
    <row r="59" spans="1:5" ht="15">
      <c r="A59" s="161">
        <v>57</v>
      </c>
      <c r="B59" s="162">
        <v>9</v>
      </c>
      <c r="C59" s="162">
        <v>14</v>
      </c>
      <c r="D59" s="162">
        <v>23</v>
      </c>
      <c r="E59" s="163">
        <v>11</v>
      </c>
    </row>
    <row r="60" spans="1:5" ht="15">
      <c r="A60" s="158">
        <v>58</v>
      </c>
      <c r="B60" s="159">
        <v>9</v>
      </c>
      <c r="C60" s="159">
        <v>15</v>
      </c>
      <c r="D60" s="159">
        <v>23</v>
      </c>
      <c r="E60" s="160">
        <v>11</v>
      </c>
    </row>
    <row r="61" spans="1:5" ht="15">
      <c r="A61" s="161">
        <v>59</v>
      </c>
      <c r="B61" s="162">
        <v>9</v>
      </c>
      <c r="C61" s="162">
        <v>15</v>
      </c>
      <c r="D61" s="162">
        <v>24</v>
      </c>
      <c r="E61" s="163">
        <v>11</v>
      </c>
    </row>
    <row r="62" spans="1:5" ht="15">
      <c r="A62" s="158">
        <v>60</v>
      </c>
      <c r="B62" s="159">
        <v>9</v>
      </c>
      <c r="C62" s="159">
        <v>15</v>
      </c>
      <c r="D62" s="159">
        <v>24</v>
      </c>
      <c r="E62" s="160">
        <v>12</v>
      </c>
    </row>
    <row r="63" spans="1:5" ht="15">
      <c r="A63" s="161">
        <v>61</v>
      </c>
      <c r="B63" s="162">
        <v>9</v>
      </c>
      <c r="C63" s="162">
        <v>15</v>
      </c>
      <c r="D63" s="162">
        <v>25</v>
      </c>
      <c r="E63" s="163">
        <v>12</v>
      </c>
    </row>
    <row r="64" spans="1:5" ht="15">
      <c r="A64" s="158">
        <v>62</v>
      </c>
      <c r="B64" s="159">
        <v>9</v>
      </c>
      <c r="C64" s="159">
        <v>16</v>
      </c>
      <c r="D64" s="159">
        <v>25</v>
      </c>
      <c r="E64" s="160">
        <v>12</v>
      </c>
    </row>
    <row r="65" spans="1:5" ht="15">
      <c r="A65" s="161">
        <v>63</v>
      </c>
      <c r="B65" s="162">
        <v>9</v>
      </c>
      <c r="C65" s="162">
        <v>16</v>
      </c>
      <c r="D65" s="162">
        <v>25</v>
      </c>
      <c r="E65" s="163">
        <v>13</v>
      </c>
    </row>
    <row r="66" spans="1:5" ht="15">
      <c r="A66" s="158">
        <v>64</v>
      </c>
      <c r="B66" s="159">
        <v>10</v>
      </c>
      <c r="C66" s="159">
        <v>16</v>
      </c>
      <c r="D66" s="159">
        <v>25</v>
      </c>
      <c r="E66" s="160">
        <v>13</v>
      </c>
    </row>
    <row r="67" spans="1:5" ht="15">
      <c r="A67" s="161">
        <v>65</v>
      </c>
      <c r="B67" s="162">
        <v>10</v>
      </c>
      <c r="C67" s="162">
        <v>16</v>
      </c>
      <c r="D67" s="162">
        <v>26</v>
      </c>
      <c r="E67" s="163">
        <v>13</v>
      </c>
    </row>
    <row r="68" spans="1:5" ht="15">
      <c r="A68" s="158">
        <v>66</v>
      </c>
      <c r="B68" s="159">
        <v>10</v>
      </c>
      <c r="C68" s="159">
        <v>17</v>
      </c>
      <c r="D68" s="159">
        <v>26</v>
      </c>
      <c r="E68" s="160">
        <v>13</v>
      </c>
    </row>
    <row r="69" spans="1:5" ht="15">
      <c r="A69" s="161">
        <v>67</v>
      </c>
      <c r="B69" s="162">
        <v>10</v>
      </c>
      <c r="C69" s="162">
        <v>17</v>
      </c>
      <c r="D69" s="162">
        <v>27</v>
      </c>
      <c r="E69" s="163">
        <v>13</v>
      </c>
    </row>
    <row r="70" spans="1:5" ht="15">
      <c r="A70" s="158">
        <v>68</v>
      </c>
      <c r="B70" s="159">
        <v>10</v>
      </c>
      <c r="C70" s="159">
        <v>17</v>
      </c>
      <c r="D70" s="159">
        <v>27</v>
      </c>
      <c r="E70" s="160">
        <v>14</v>
      </c>
    </row>
    <row r="71" spans="1:5" ht="15">
      <c r="A71" s="161">
        <v>69</v>
      </c>
      <c r="B71" s="162">
        <v>10</v>
      </c>
      <c r="C71" s="162">
        <v>17</v>
      </c>
      <c r="D71" s="162">
        <v>28</v>
      </c>
      <c r="E71" s="163">
        <v>14</v>
      </c>
    </row>
    <row r="72" spans="1:5" ht="15">
      <c r="A72" s="158">
        <v>70</v>
      </c>
      <c r="B72" s="159">
        <v>11</v>
      </c>
      <c r="C72" s="159">
        <v>17</v>
      </c>
      <c r="D72" s="159">
        <v>28</v>
      </c>
      <c r="E72" s="160">
        <v>14</v>
      </c>
    </row>
    <row r="73" spans="1:5" ht="15">
      <c r="A73" s="161">
        <v>71</v>
      </c>
      <c r="B73" s="162">
        <v>11</v>
      </c>
      <c r="C73" s="162">
        <v>18</v>
      </c>
      <c r="D73" s="162">
        <v>28</v>
      </c>
      <c r="E73" s="163">
        <v>14</v>
      </c>
    </row>
    <row r="74" spans="1:5" ht="15">
      <c r="A74" s="158">
        <v>72</v>
      </c>
      <c r="B74" s="159">
        <v>11</v>
      </c>
      <c r="C74" s="159">
        <v>18</v>
      </c>
      <c r="D74" s="159">
        <v>29</v>
      </c>
      <c r="E74" s="160">
        <v>14</v>
      </c>
    </row>
    <row r="75" spans="1:5" ht="15">
      <c r="A75" s="161">
        <v>73</v>
      </c>
      <c r="B75" s="162">
        <v>11</v>
      </c>
      <c r="C75" s="162">
        <v>18</v>
      </c>
      <c r="D75" s="162">
        <v>29</v>
      </c>
      <c r="E75" s="163">
        <v>15</v>
      </c>
    </row>
    <row r="76" spans="1:5" ht="15">
      <c r="A76" s="158">
        <v>74</v>
      </c>
      <c r="B76" s="159">
        <v>11</v>
      </c>
      <c r="C76" s="159">
        <v>19</v>
      </c>
      <c r="D76" s="159">
        <v>29</v>
      </c>
      <c r="E76" s="160">
        <v>15</v>
      </c>
    </row>
    <row r="77" spans="1:5" ht="15">
      <c r="A77" s="161">
        <v>75</v>
      </c>
      <c r="B77" s="162">
        <v>11</v>
      </c>
      <c r="C77" s="162">
        <v>19</v>
      </c>
      <c r="D77" s="162">
        <v>30</v>
      </c>
      <c r="E77" s="163">
        <v>15</v>
      </c>
    </row>
    <row r="78" spans="1:5" ht="15">
      <c r="A78" s="158">
        <v>76</v>
      </c>
      <c r="B78" s="159">
        <v>11</v>
      </c>
      <c r="C78" s="159">
        <v>19</v>
      </c>
      <c r="D78" s="159">
        <v>31</v>
      </c>
      <c r="E78" s="160">
        <v>15</v>
      </c>
    </row>
    <row r="79" spans="1:5" ht="15">
      <c r="A79" s="161">
        <v>77</v>
      </c>
      <c r="B79" s="162">
        <v>12</v>
      </c>
      <c r="C79" s="162">
        <v>19</v>
      </c>
      <c r="D79" s="162">
        <v>31</v>
      </c>
      <c r="E79" s="163">
        <v>15</v>
      </c>
    </row>
    <row r="80" spans="1:5" ht="15">
      <c r="A80" s="158">
        <v>78</v>
      </c>
      <c r="B80" s="159">
        <v>12</v>
      </c>
      <c r="C80" s="159">
        <v>20</v>
      </c>
      <c r="D80" s="159">
        <v>31</v>
      </c>
      <c r="E80" s="160">
        <v>15</v>
      </c>
    </row>
    <row r="81" spans="1:5" ht="15">
      <c r="A81" s="161">
        <v>79</v>
      </c>
      <c r="B81" s="162">
        <v>12</v>
      </c>
      <c r="C81" s="162">
        <v>20</v>
      </c>
      <c r="D81" s="162">
        <v>32</v>
      </c>
      <c r="E81" s="163">
        <v>15</v>
      </c>
    </row>
    <row r="82" spans="1:5" ht="15">
      <c r="A82" s="158">
        <v>80</v>
      </c>
      <c r="B82" s="159">
        <v>12</v>
      </c>
      <c r="C82" s="159">
        <v>20</v>
      </c>
      <c r="D82" s="159">
        <v>32</v>
      </c>
      <c r="E82" s="160">
        <v>16</v>
      </c>
    </row>
    <row r="83" spans="1:5" ht="15">
      <c r="A83" s="161">
        <v>81</v>
      </c>
      <c r="B83" s="162">
        <v>12</v>
      </c>
      <c r="C83" s="162">
        <v>20</v>
      </c>
      <c r="D83" s="162">
        <v>33</v>
      </c>
      <c r="E83" s="163">
        <v>16</v>
      </c>
    </row>
    <row r="84" spans="1:5" ht="15">
      <c r="A84" s="158">
        <v>82</v>
      </c>
      <c r="B84" s="159">
        <v>12</v>
      </c>
      <c r="C84" s="159">
        <v>21</v>
      </c>
      <c r="D84" s="159">
        <v>33</v>
      </c>
      <c r="E84" s="160">
        <v>16</v>
      </c>
    </row>
    <row r="85" spans="1:5" ht="15">
      <c r="A85" s="161">
        <v>83</v>
      </c>
      <c r="B85" s="162">
        <v>12</v>
      </c>
      <c r="C85" s="162">
        <v>21</v>
      </c>
      <c r="D85" s="162">
        <v>33</v>
      </c>
      <c r="E85" s="163">
        <v>17</v>
      </c>
    </row>
    <row r="86" spans="1:5" ht="15">
      <c r="A86" s="158">
        <v>84</v>
      </c>
      <c r="B86" s="159">
        <v>13</v>
      </c>
      <c r="C86" s="159">
        <v>21</v>
      </c>
      <c r="D86" s="159">
        <v>33</v>
      </c>
      <c r="E86" s="160">
        <v>17</v>
      </c>
    </row>
    <row r="87" spans="1:5" ht="15">
      <c r="A87" s="161">
        <v>85</v>
      </c>
      <c r="B87" s="162">
        <v>13</v>
      </c>
      <c r="C87" s="162">
        <v>21</v>
      </c>
      <c r="D87" s="162">
        <v>34</v>
      </c>
      <c r="E87" s="163">
        <v>17</v>
      </c>
    </row>
    <row r="88" spans="1:5" ht="15">
      <c r="A88" s="158">
        <v>86</v>
      </c>
      <c r="B88" s="159">
        <v>13</v>
      </c>
      <c r="C88" s="159">
        <v>22</v>
      </c>
      <c r="D88" s="159">
        <v>34</v>
      </c>
      <c r="E88" s="160">
        <v>17</v>
      </c>
    </row>
    <row r="89" spans="1:5" ht="15">
      <c r="A89" s="161">
        <v>87</v>
      </c>
      <c r="B89" s="162">
        <v>13</v>
      </c>
      <c r="C89" s="162">
        <v>22</v>
      </c>
      <c r="D89" s="162">
        <v>35</v>
      </c>
      <c r="E89" s="163">
        <v>17</v>
      </c>
    </row>
    <row r="90" spans="1:5" ht="15">
      <c r="A90" s="158">
        <v>88</v>
      </c>
      <c r="B90" s="159">
        <v>13</v>
      </c>
      <c r="C90" s="159">
        <v>22</v>
      </c>
      <c r="D90" s="159">
        <v>35</v>
      </c>
      <c r="E90" s="160">
        <v>18</v>
      </c>
    </row>
    <row r="91" spans="1:5" ht="15">
      <c r="A91" s="161">
        <v>89</v>
      </c>
      <c r="B91" s="162">
        <v>13</v>
      </c>
      <c r="C91" s="162">
        <v>22</v>
      </c>
      <c r="D91" s="162">
        <v>36</v>
      </c>
      <c r="E91" s="163">
        <v>18</v>
      </c>
    </row>
    <row r="92" spans="1:5" ht="15">
      <c r="A92" s="158">
        <v>90</v>
      </c>
      <c r="B92" s="159">
        <v>14</v>
      </c>
      <c r="C92" s="159">
        <v>22</v>
      </c>
      <c r="D92" s="159">
        <v>36</v>
      </c>
      <c r="E92" s="160">
        <v>18</v>
      </c>
    </row>
    <row r="93" spans="1:5" ht="15">
      <c r="A93" s="161">
        <v>91</v>
      </c>
      <c r="B93" s="162">
        <v>14</v>
      </c>
      <c r="C93" s="162">
        <v>23</v>
      </c>
      <c r="D93" s="162">
        <v>36</v>
      </c>
      <c r="E93" s="163">
        <v>18</v>
      </c>
    </row>
    <row r="94" spans="1:5" ht="15">
      <c r="A94" s="158">
        <v>92</v>
      </c>
      <c r="B94" s="159">
        <v>14</v>
      </c>
      <c r="C94" s="159">
        <v>23</v>
      </c>
      <c r="D94" s="159">
        <v>37</v>
      </c>
      <c r="E94" s="160">
        <v>18</v>
      </c>
    </row>
    <row r="95" spans="1:5" ht="15">
      <c r="A95" s="161">
        <v>93</v>
      </c>
      <c r="B95" s="162">
        <v>14</v>
      </c>
      <c r="C95" s="162">
        <v>23</v>
      </c>
      <c r="D95" s="162">
        <v>37</v>
      </c>
      <c r="E95" s="163">
        <v>19</v>
      </c>
    </row>
    <row r="96" spans="1:5" ht="15">
      <c r="A96" s="158">
        <v>94</v>
      </c>
      <c r="B96" s="159">
        <v>14</v>
      </c>
      <c r="C96" s="159">
        <v>24</v>
      </c>
      <c r="D96" s="159">
        <v>37</v>
      </c>
      <c r="E96" s="160">
        <v>19</v>
      </c>
    </row>
    <row r="97" spans="1:5" ht="15">
      <c r="A97" s="161">
        <v>95</v>
      </c>
      <c r="B97" s="162">
        <v>14</v>
      </c>
      <c r="C97" s="162">
        <v>24</v>
      </c>
      <c r="D97" s="162">
        <v>38</v>
      </c>
      <c r="E97" s="163">
        <v>19</v>
      </c>
    </row>
    <row r="98" spans="1:5" ht="15">
      <c r="A98" s="158">
        <v>96</v>
      </c>
      <c r="B98" s="159">
        <v>14</v>
      </c>
      <c r="C98" s="159">
        <v>24</v>
      </c>
      <c r="D98" s="159">
        <v>39</v>
      </c>
      <c r="E98" s="160">
        <v>19</v>
      </c>
    </row>
    <row r="99" spans="1:5" ht="15">
      <c r="A99" s="161">
        <v>97</v>
      </c>
      <c r="B99" s="162">
        <v>15</v>
      </c>
      <c r="C99" s="162">
        <v>24</v>
      </c>
      <c r="D99" s="162">
        <v>39</v>
      </c>
      <c r="E99" s="163">
        <v>19</v>
      </c>
    </row>
    <row r="100" spans="1:5" ht="15">
      <c r="A100" s="158">
        <v>98</v>
      </c>
      <c r="B100" s="159">
        <v>15</v>
      </c>
      <c r="C100" s="159">
        <v>25</v>
      </c>
      <c r="D100" s="159">
        <v>39</v>
      </c>
      <c r="E100" s="160">
        <v>19</v>
      </c>
    </row>
    <row r="101" spans="1:5" ht="15">
      <c r="A101" s="161">
        <v>99</v>
      </c>
      <c r="B101" s="162">
        <v>15</v>
      </c>
      <c r="C101" s="162">
        <v>25</v>
      </c>
      <c r="D101" s="162">
        <v>40</v>
      </c>
      <c r="E101" s="163">
        <v>19</v>
      </c>
    </row>
    <row r="102" spans="1:5" ht="15">
      <c r="A102" s="158">
        <v>100</v>
      </c>
      <c r="B102" s="159">
        <v>15</v>
      </c>
      <c r="C102" s="159">
        <v>25</v>
      </c>
      <c r="D102" s="159">
        <v>40</v>
      </c>
      <c r="E102" s="160">
        <v>20</v>
      </c>
    </row>
    <row r="103" spans="1:5" ht="15">
      <c r="A103" s="161">
        <v>101</v>
      </c>
      <c r="B103" s="162">
        <v>15</v>
      </c>
      <c r="C103" s="162">
        <v>25</v>
      </c>
      <c r="D103" s="162">
        <v>41</v>
      </c>
      <c r="E103" s="163">
        <v>20</v>
      </c>
    </row>
    <row r="104" spans="1:5" ht="15">
      <c r="A104" s="158">
        <v>102</v>
      </c>
      <c r="B104" s="159">
        <v>15</v>
      </c>
      <c r="C104" s="159">
        <v>26</v>
      </c>
      <c r="D104" s="159">
        <v>41</v>
      </c>
      <c r="E104" s="160">
        <v>20</v>
      </c>
    </row>
    <row r="105" spans="1:5" ht="15">
      <c r="A105" s="161">
        <v>103</v>
      </c>
      <c r="B105" s="162">
        <v>15</v>
      </c>
      <c r="C105" s="162">
        <v>26</v>
      </c>
      <c r="D105" s="162">
        <v>41</v>
      </c>
      <c r="E105" s="163">
        <v>21</v>
      </c>
    </row>
    <row r="106" spans="1:5" ht="15">
      <c r="A106" s="158">
        <v>104</v>
      </c>
      <c r="B106" s="159">
        <v>16</v>
      </c>
      <c r="C106" s="159">
        <v>26</v>
      </c>
      <c r="D106" s="159">
        <v>41</v>
      </c>
      <c r="E106" s="160">
        <v>21</v>
      </c>
    </row>
    <row r="107" spans="1:5" ht="15">
      <c r="A107" s="161">
        <v>105</v>
      </c>
      <c r="B107" s="162">
        <v>16</v>
      </c>
      <c r="C107" s="162">
        <v>26</v>
      </c>
      <c r="D107" s="162">
        <v>42</v>
      </c>
      <c r="E107" s="163">
        <v>21</v>
      </c>
    </row>
    <row r="108" spans="1:5" ht="15">
      <c r="A108" s="158">
        <v>106</v>
      </c>
      <c r="B108" s="159">
        <v>16</v>
      </c>
      <c r="C108" s="159">
        <v>27</v>
      </c>
      <c r="D108" s="159">
        <v>42</v>
      </c>
      <c r="E108" s="160">
        <v>21</v>
      </c>
    </row>
    <row r="109" spans="1:5" ht="15">
      <c r="A109" s="161">
        <v>107</v>
      </c>
      <c r="B109" s="162">
        <v>16</v>
      </c>
      <c r="C109" s="162">
        <v>27</v>
      </c>
      <c r="D109" s="162">
        <v>43</v>
      </c>
      <c r="E109" s="163">
        <v>21</v>
      </c>
    </row>
    <row r="110" spans="1:5" ht="15">
      <c r="A110" s="158">
        <v>108</v>
      </c>
      <c r="B110" s="159">
        <v>16</v>
      </c>
      <c r="C110" s="159">
        <v>27</v>
      </c>
      <c r="D110" s="159">
        <v>43</v>
      </c>
      <c r="E110" s="160">
        <v>22</v>
      </c>
    </row>
    <row r="111" spans="1:5" ht="15">
      <c r="A111" s="161">
        <v>109</v>
      </c>
      <c r="B111" s="162">
        <v>16</v>
      </c>
      <c r="C111" s="162">
        <v>27</v>
      </c>
      <c r="D111" s="162">
        <v>44</v>
      </c>
      <c r="E111" s="163">
        <v>22</v>
      </c>
    </row>
    <row r="112" spans="1:5" ht="15">
      <c r="A112" s="158">
        <v>110</v>
      </c>
      <c r="B112" s="159">
        <v>17</v>
      </c>
      <c r="C112" s="159">
        <v>27</v>
      </c>
      <c r="D112" s="159">
        <v>44</v>
      </c>
      <c r="E112" s="160">
        <v>22</v>
      </c>
    </row>
    <row r="113" spans="1:5" ht="15">
      <c r="A113" s="161">
        <v>111</v>
      </c>
      <c r="B113" s="162">
        <v>17</v>
      </c>
      <c r="C113" s="162">
        <v>28</v>
      </c>
      <c r="D113" s="162">
        <v>44</v>
      </c>
      <c r="E113" s="163">
        <v>22</v>
      </c>
    </row>
    <row r="114" spans="1:5" ht="15">
      <c r="A114" s="158">
        <v>112</v>
      </c>
      <c r="B114" s="159">
        <v>17</v>
      </c>
      <c r="C114" s="159">
        <v>28</v>
      </c>
      <c r="D114" s="159">
        <v>45</v>
      </c>
      <c r="E114" s="160">
        <v>22</v>
      </c>
    </row>
    <row r="115" spans="1:5" ht="15">
      <c r="A115" s="161">
        <v>113</v>
      </c>
      <c r="B115" s="162">
        <v>17</v>
      </c>
      <c r="C115" s="162">
        <v>28</v>
      </c>
      <c r="D115" s="162">
        <v>45</v>
      </c>
      <c r="E115" s="163">
        <v>23</v>
      </c>
    </row>
    <row r="116" spans="1:5" ht="15">
      <c r="A116" s="158">
        <v>114</v>
      </c>
      <c r="B116" s="159">
        <v>17</v>
      </c>
      <c r="C116" s="159">
        <v>29</v>
      </c>
      <c r="D116" s="159">
        <v>45</v>
      </c>
      <c r="E116" s="160">
        <v>23</v>
      </c>
    </row>
    <row r="117" spans="1:5" ht="15">
      <c r="A117" s="161">
        <v>115</v>
      </c>
      <c r="B117" s="162">
        <v>17</v>
      </c>
      <c r="C117" s="162">
        <v>29</v>
      </c>
      <c r="D117" s="162">
        <v>46</v>
      </c>
      <c r="E117" s="163">
        <v>23</v>
      </c>
    </row>
    <row r="118" spans="1:5" ht="15">
      <c r="A118" s="158">
        <v>116</v>
      </c>
      <c r="B118" s="159">
        <v>17</v>
      </c>
      <c r="C118" s="159">
        <v>29</v>
      </c>
      <c r="D118" s="159">
        <v>47</v>
      </c>
      <c r="E118" s="160">
        <v>23</v>
      </c>
    </row>
    <row r="119" spans="1:5" ht="15">
      <c r="A119" s="161">
        <v>117</v>
      </c>
      <c r="B119" s="162">
        <v>18</v>
      </c>
      <c r="C119" s="162">
        <v>29</v>
      </c>
      <c r="D119" s="162">
        <v>47</v>
      </c>
      <c r="E119" s="163">
        <v>23</v>
      </c>
    </row>
    <row r="120" spans="1:5" ht="15">
      <c r="A120" s="158">
        <v>118</v>
      </c>
      <c r="B120" s="159">
        <v>18</v>
      </c>
      <c r="C120" s="159">
        <v>30</v>
      </c>
      <c r="D120" s="159">
        <v>47</v>
      </c>
      <c r="E120" s="160">
        <v>23</v>
      </c>
    </row>
    <row r="121" spans="1:5" ht="15">
      <c r="A121" s="161">
        <v>119</v>
      </c>
      <c r="B121" s="162">
        <v>18</v>
      </c>
      <c r="C121" s="162">
        <v>30</v>
      </c>
      <c r="D121" s="162">
        <v>48</v>
      </c>
      <c r="E121" s="163">
        <v>23</v>
      </c>
    </row>
    <row r="122" spans="1:5" ht="15">
      <c r="A122" s="158">
        <v>120</v>
      </c>
      <c r="B122" s="159">
        <v>18</v>
      </c>
      <c r="C122" s="159">
        <v>30</v>
      </c>
      <c r="D122" s="159">
        <v>48</v>
      </c>
      <c r="E122" s="160">
        <v>24</v>
      </c>
    </row>
    <row r="123" spans="1:5" ht="15">
      <c r="A123" s="161">
        <v>121</v>
      </c>
      <c r="B123" s="162">
        <v>18</v>
      </c>
      <c r="C123" s="162">
        <v>30</v>
      </c>
      <c r="D123" s="162">
        <v>49</v>
      </c>
      <c r="E123" s="163">
        <v>24</v>
      </c>
    </row>
    <row r="124" spans="1:5" ht="15">
      <c r="A124" s="158">
        <v>122</v>
      </c>
      <c r="B124" s="159">
        <v>18</v>
      </c>
      <c r="C124" s="159">
        <v>31</v>
      </c>
      <c r="D124" s="159">
        <v>49</v>
      </c>
      <c r="E124" s="160">
        <v>24</v>
      </c>
    </row>
    <row r="125" spans="1:5" ht="15">
      <c r="A125" s="161">
        <v>123</v>
      </c>
      <c r="B125" s="162">
        <v>18</v>
      </c>
      <c r="C125" s="162">
        <v>31</v>
      </c>
      <c r="D125" s="162">
        <v>49</v>
      </c>
      <c r="E125" s="163">
        <v>25</v>
      </c>
    </row>
    <row r="126" spans="1:5" ht="15">
      <c r="A126" s="158">
        <v>124</v>
      </c>
      <c r="B126" s="159">
        <v>19</v>
      </c>
      <c r="C126" s="159">
        <v>31</v>
      </c>
      <c r="D126" s="159">
        <v>49</v>
      </c>
      <c r="E126" s="160">
        <v>25</v>
      </c>
    </row>
    <row r="127" spans="1:5" ht="15">
      <c r="A127" s="161">
        <v>125</v>
      </c>
      <c r="B127" s="162">
        <v>19</v>
      </c>
      <c r="C127" s="162">
        <v>31</v>
      </c>
      <c r="D127" s="162">
        <v>50</v>
      </c>
      <c r="E127" s="163">
        <v>25</v>
      </c>
    </row>
    <row r="128" spans="1:5" ht="15">
      <c r="A128" s="158">
        <v>126</v>
      </c>
      <c r="B128" s="159">
        <v>19</v>
      </c>
      <c r="C128" s="159">
        <v>32</v>
      </c>
      <c r="D128" s="159">
        <v>50</v>
      </c>
      <c r="E128" s="160">
        <v>25</v>
      </c>
    </row>
    <row r="129" spans="1:5" ht="15">
      <c r="A129" s="161">
        <v>127</v>
      </c>
      <c r="B129" s="162">
        <v>19</v>
      </c>
      <c r="C129" s="162">
        <v>32</v>
      </c>
      <c r="D129" s="162">
        <v>51</v>
      </c>
      <c r="E129" s="163">
        <v>25</v>
      </c>
    </row>
    <row r="130" spans="1:5" ht="15">
      <c r="A130" s="158">
        <v>128</v>
      </c>
      <c r="B130" s="159">
        <v>19</v>
      </c>
      <c r="C130" s="159">
        <v>32</v>
      </c>
      <c r="D130" s="159">
        <v>51</v>
      </c>
      <c r="E130" s="160">
        <v>26</v>
      </c>
    </row>
    <row r="131" spans="1:5" ht="15">
      <c r="A131" s="161">
        <v>129</v>
      </c>
      <c r="B131" s="162">
        <v>19</v>
      </c>
      <c r="C131" s="162">
        <v>32</v>
      </c>
      <c r="D131" s="162">
        <v>52</v>
      </c>
      <c r="E131" s="163">
        <v>26</v>
      </c>
    </row>
    <row r="132" spans="1:5" ht="15">
      <c r="A132" s="158">
        <v>130</v>
      </c>
      <c r="B132" s="159">
        <v>20</v>
      </c>
      <c r="C132" s="159">
        <v>32</v>
      </c>
      <c r="D132" s="159">
        <v>52</v>
      </c>
      <c r="E132" s="160">
        <v>26</v>
      </c>
    </row>
    <row r="133" spans="1:5" ht="15">
      <c r="A133" s="161">
        <v>131</v>
      </c>
      <c r="B133" s="162">
        <v>20</v>
      </c>
      <c r="C133" s="162">
        <v>33</v>
      </c>
      <c r="D133" s="162">
        <v>52</v>
      </c>
      <c r="E133" s="163">
        <v>26</v>
      </c>
    </row>
    <row r="134" spans="1:5" ht="15">
      <c r="A134" s="158">
        <v>132</v>
      </c>
      <c r="B134" s="159">
        <v>20</v>
      </c>
      <c r="C134" s="159">
        <v>33</v>
      </c>
      <c r="D134" s="159">
        <v>53</v>
      </c>
      <c r="E134" s="160">
        <v>26</v>
      </c>
    </row>
    <row r="135" spans="1:5" ht="15">
      <c r="A135" s="161">
        <v>133</v>
      </c>
      <c r="B135" s="162">
        <v>20</v>
      </c>
      <c r="C135" s="162">
        <v>33</v>
      </c>
      <c r="D135" s="162">
        <v>53</v>
      </c>
      <c r="E135" s="163">
        <v>27</v>
      </c>
    </row>
    <row r="136" spans="1:5" ht="15">
      <c r="A136" s="158">
        <v>134</v>
      </c>
      <c r="B136" s="159">
        <v>20</v>
      </c>
      <c r="C136" s="159">
        <v>34</v>
      </c>
      <c r="D136" s="159">
        <v>53</v>
      </c>
      <c r="E136" s="160">
        <v>27</v>
      </c>
    </row>
    <row r="137" spans="1:5" ht="15">
      <c r="A137" s="161">
        <v>135</v>
      </c>
      <c r="B137" s="162">
        <v>20</v>
      </c>
      <c r="C137" s="162">
        <v>34</v>
      </c>
      <c r="D137" s="162">
        <v>54</v>
      </c>
      <c r="E137" s="163">
        <v>27</v>
      </c>
    </row>
    <row r="138" spans="1:5" ht="15">
      <c r="A138" s="158">
        <v>136</v>
      </c>
      <c r="B138" s="159">
        <v>20</v>
      </c>
      <c r="C138" s="159">
        <v>34</v>
      </c>
      <c r="D138" s="159">
        <v>55</v>
      </c>
      <c r="E138" s="160">
        <v>27</v>
      </c>
    </row>
    <row r="139" spans="1:5" ht="15">
      <c r="A139" s="161">
        <v>137</v>
      </c>
      <c r="B139" s="162">
        <v>21</v>
      </c>
      <c r="C139" s="162">
        <v>34</v>
      </c>
      <c r="D139" s="162">
        <v>55</v>
      </c>
      <c r="E139" s="163">
        <v>27</v>
      </c>
    </row>
    <row r="140" spans="1:5" ht="15">
      <c r="A140" s="158">
        <v>138</v>
      </c>
      <c r="B140" s="159">
        <v>21</v>
      </c>
      <c r="C140" s="159">
        <v>35</v>
      </c>
      <c r="D140" s="159">
        <v>55</v>
      </c>
      <c r="E140" s="160">
        <v>27</v>
      </c>
    </row>
    <row r="141" spans="1:5" ht="15">
      <c r="A141" s="161">
        <v>139</v>
      </c>
      <c r="B141" s="162">
        <v>21</v>
      </c>
      <c r="C141" s="162">
        <v>35</v>
      </c>
      <c r="D141" s="162">
        <v>56</v>
      </c>
      <c r="E141" s="163">
        <v>27</v>
      </c>
    </row>
    <row r="142" spans="1:5" ht="15">
      <c r="A142" s="158">
        <v>140</v>
      </c>
      <c r="B142" s="159">
        <v>21</v>
      </c>
      <c r="C142" s="159">
        <v>35</v>
      </c>
      <c r="D142" s="159">
        <v>56</v>
      </c>
      <c r="E142" s="160">
        <v>28</v>
      </c>
    </row>
    <row r="143" spans="1:5" ht="15">
      <c r="A143" s="161">
        <v>141</v>
      </c>
      <c r="B143" s="162">
        <v>21</v>
      </c>
      <c r="C143" s="162">
        <v>35</v>
      </c>
      <c r="D143" s="162">
        <v>57</v>
      </c>
      <c r="E143" s="163">
        <v>28</v>
      </c>
    </row>
    <row r="144" spans="1:5" ht="15">
      <c r="A144" s="158">
        <v>142</v>
      </c>
      <c r="B144" s="159">
        <v>21</v>
      </c>
      <c r="C144" s="159">
        <v>36</v>
      </c>
      <c r="D144" s="159">
        <v>57</v>
      </c>
      <c r="E144" s="160">
        <v>28</v>
      </c>
    </row>
    <row r="145" spans="1:5" ht="15">
      <c r="A145" s="161">
        <v>143</v>
      </c>
      <c r="B145" s="162">
        <v>21</v>
      </c>
      <c r="C145" s="162">
        <v>36</v>
      </c>
      <c r="D145" s="162">
        <v>57</v>
      </c>
      <c r="E145" s="163">
        <v>29</v>
      </c>
    </row>
    <row r="146" spans="1:5" ht="15">
      <c r="A146" s="158">
        <v>144</v>
      </c>
      <c r="B146" s="159">
        <v>22</v>
      </c>
      <c r="C146" s="159">
        <v>36</v>
      </c>
      <c r="D146" s="159">
        <v>57</v>
      </c>
      <c r="E146" s="160">
        <v>29</v>
      </c>
    </row>
    <row r="147" spans="1:5" ht="15">
      <c r="A147" s="161">
        <v>145</v>
      </c>
      <c r="B147" s="162">
        <v>22</v>
      </c>
      <c r="C147" s="162">
        <v>36</v>
      </c>
      <c r="D147" s="162">
        <v>58</v>
      </c>
      <c r="E147" s="163">
        <v>29</v>
      </c>
    </row>
    <row r="148" spans="1:5" ht="15">
      <c r="A148" s="158">
        <v>146</v>
      </c>
      <c r="B148" s="159">
        <v>22</v>
      </c>
      <c r="C148" s="159">
        <v>37</v>
      </c>
      <c r="D148" s="159">
        <v>58</v>
      </c>
      <c r="E148" s="160">
        <v>29</v>
      </c>
    </row>
    <row r="149" spans="1:5" ht="15">
      <c r="A149" s="161">
        <v>147</v>
      </c>
      <c r="B149" s="162">
        <v>22</v>
      </c>
      <c r="C149" s="162">
        <v>37</v>
      </c>
      <c r="D149" s="162">
        <v>59</v>
      </c>
      <c r="E149" s="163">
        <v>29</v>
      </c>
    </row>
    <row r="150" spans="1:5" ht="15">
      <c r="A150" s="158">
        <v>148</v>
      </c>
      <c r="B150" s="159">
        <v>22</v>
      </c>
      <c r="C150" s="159">
        <v>37</v>
      </c>
      <c r="D150" s="159">
        <v>59</v>
      </c>
      <c r="E150" s="160">
        <v>30</v>
      </c>
    </row>
    <row r="151" spans="1:5" ht="15">
      <c r="A151" s="161">
        <v>149</v>
      </c>
      <c r="B151" s="162">
        <v>22</v>
      </c>
      <c r="C151" s="162">
        <v>37</v>
      </c>
      <c r="D151" s="162">
        <v>60</v>
      </c>
      <c r="E151" s="163">
        <v>30</v>
      </c>
    </row>
    <row r="152" spans="1:5" ht="15">
      <c r="A152" s="158">
        <v>150</v>
      </c>
      <c r="B152" s="159">
        <v>23</v>
      </c>
      <c r="C152" s="159">
        <v>37</v>
      </c>
      <c r="D152" s="159">
        <v>60</v>
      </c>
      <c r="E152" s="160">
        <v>30</v>
      </c>
    </row>
    <row r="153" spans="1:5" ht="15">
      <c r="A153" s="161">
        <v>151</v>
      </c>
      <c r="B153" s="162">
        <v>23</v>
      </c>
      <c r="C153" s="162">
        <v>38</v>
      </c>
      <c r="D153" s="162">
        <v>60</v>
      </c>
      <c r="E153" s="163">
        <v>30</v>
      </c>
    </row>
    <row r="154" spans="1:5" ht="15">
      <c r="A154" s="158">
        <v>152</v>
      </c>
      <c r="B154" s="159">
        <v>23</v>
      </c>
      <c r="C154" s="159">
        <v>38</v>
      </c>
      <c r="D154" s="159">
        <v>61</v>
      </c>
      <c r="E154" s="160">
        <v>30</v>
      </c>
    </row>
    <row r="155" spans="1:5" ht="15">
      <c r="A155" s="161">
        <v>153</v>
      </c>
      <c r="B155" s="162">
        <v>23</v>
      </c>
      <c r="C155" s="162">
        <v>38</v>
      </c>
      <c r="D155" s="162">
        <v>61</v>
      </c>
      <c r="E155" s="163">
        <v>31</v>
      </c>
    </row>
    <row r="156" spans="1:5" ht="15">
      <c r="A156" s="158">
        <v>154</v>
      </c>
      <c r="B156" s="159">
        <v>23</v>
      </c>
      <c r="C156" s="159">
        <v>39</v>
      </c>
      <c r="D156" s="159">
        <v>61</v>
      </c>
      <c r="E156" s="160">
        <v>31</v>
      </c>
    </row>
    <row r="157" spans="1:5" ht="15">
      <c r="A157" s="161">
        <v>155</v>
      </c>
      <c r="B157" s="162">
        <v>23</v>
      </c>
      <c r="C157" s="162">
        <v>39</v>
      </c>
      <c r="D157" s="162">
        <v>62</v>
      </c>
      <c r="E157" s="163">
        <v>31</v>
      </c>
    </row>
    <row r="158" spans="1:5" ht="15">
      <c r="A158" s="158">
        <v>156</v>
      </c>
      <c r="B158" s="159">
        <v>23</v>
      </c>
      <c r="C158" s="159">
        <v>39</v>
      </c>
      <c r="D158" s="159">
        <v>63</v>
      </c>
      <c r="E158" s="160">
        <v>31</v>
      </c>
    </row>
    <row r="159" spans="1:5" ht="15">
      <c r="A159" s="161">
        <v>157</v>
      </c>
      <c r="B159" s="162">
        <v>24</v>
      </c>
      <c r="C159" s="162">
        <v>39</v>
      </c>
      <c r="D159" s="162">
        <v>63</v>
      </c>
      <c r="E159" s="163">
        <v>31</v>
      </c>
    </row>
    <row r="160" spans="1:5" ht="15">
      <c r="A160" s="158">
        <v>158</v>
      </c>
      <c r="B160" s="159">
        <v>24</v>
      </c>
      <c r="C160" s="159">
        <v>40</v>
      </c>
      <c r="D160" s="159">
        <v>63</v>
      </c>
      <c r="E160" s="160">
        <v>31</v>
      </c>
    </row>
    <row r="161" spans="1:5" ht="15">
      <c r="A161" s="161">
        <v>159</v>
      </c>
      <c r="B161" s="162">
        <v>24</v>
      </c>
      <c r="C161" s="162">
        <v>40</v>
      </c>
      <c r="D161" s="162">
        <v>64</v>
      </c>
      <c r="E161" s="163">
        <v>31</v>
      </c>
    </row>
    <row r="162" spans="1:5" ht="15">
      <c r="A162" s="158">
        <v>160</v>
      </c>
      <c r="B162" s="159">
        <v>24</v>
      </c>
      <c r="C162" s="159">
        <v>40</v>
      </c>
      <c r="D162" s="159">
        <v>64</v>
      </c>
      <c r="E162" s="160">
        <v>32</v>
      </c>
    </row>
    <row r="163" spans="1:5" ht="15">
      <c r="A163" s="161">
        <v>161</v>
      </c>
      <c r="B163" s="162">
        <v>24</v>
      </c>
      <c r="C163" s="162">
        <v>40</v>
      </c>
      <c r="D163" s="162">
        <v>65</v>
      </c>
      <c r="E163" s="163">
        <v>32</v>
      </c>
    </row>
    <row r="164" spans="1:5" ht="15">
      <c r="A164" s="158">
        <v>162</v>
      </c>
      <c r="B164" s="159">
        <v>24</v>
      </c>
      <c r="C164" s="159">
        <v>41</v>
      </c>
      <c r="D164" s="159">
        <v>65</v>
      </c>
      <c r="E164" s="160">
        <v>32</v>
      </c>
    </row>
    <row r="165" spans="1:5" ht="15">
      <c r="A165" s="161">
        <v>163</v>
      </c>
      <c r="B165" s="162">
        <v>24</v>
      </c>
      <c r="C165" s="162">
        <v>41</v>
      </c>
      <c r="D165" s="162">
        <v>65</v>
      </c>
      <c r="E165" s="163">
        <v>33</v>
      </c>
    </row>
    <row r="166" spans="1:5" ht="15">
      <c r="A166" s="158">
        <v>164</v>
      </c>
      <c r="B166" s="159">
        <v>25</v>
      </c>
      <c r="C166" s="159">
        <v>41</v>
      </c>
      <c r="D166" s="159">
        <v>65</v>
      </c>
      <c r="E166" s="160">
        <v>33</v>
      </c>
    </row>
    <row r="167" spans="1:5" ht="15">
      <c r="A167" s="161">
        <v>165</v>
      </c>
      <c r="B167" s="162">
        <v>25</v>
      </c>
      <c r="C167" s="162">
        <v>41</v>
      </c>
      <c r="D167" s="162">
        <v>66</v>
      </c>
      <c r="E167" s="163">
        <v>33</v>
      </c>
    </row>
    <row r="168" spans="1:5" ht="15">
      <c r="A168" s="158">
        <v>166</v>
      </c>
      <c r="B168" s="159">
        <v>25</v>
      </c>
      <c r="C168" s="159">
        <v>42</v>
      </c>
      <c r="D168" s="159">
        <v>66</v>
      </c>
      <c r="E168" s="160">
        <v>33</v>
      </c>
    </row>
    <row r="169" spans="1:5" ht="15">
      <c r="A169" s="161">
        <v>167</v>
      </c>
      <c r="B169" s="162">
        <v>25</v>
      </c>
      <c r="C169" s="162">
        <v>42</v>
      </c>
      <c r="D169" s="162">
        <v>67</v>
      </c>
      <c r="E169" s="163">
        <v>33</v>
      </c>
    </row>
    <row r="170" spans="1:5" ht="15">
      <c r="A170" s="158">
        <v>168</v>
      </c>
      <c r="B170" s="159">
        <v>25</v>
      </c>
      <c r="C170" s="159">
        <v>42</v>
      </c>
      <c r="D170" s="159">
        <v>67</v>
      </c>
      <c r="E170" s="160">
        <v>34</v>
      </c>
    </row>
    <row r="171" spans="1:5" ht="15">
      <c r="A171" s="161">
        <v>169</v>
      </c>
      <c r="B171" s="162">
        <v>25</v>
      </c>
      <c r="C171" s="162">
        <v>42</v>
      </c>
      <c r="D171" s="162">
        <v>68</v>
      </c>
      <c r="E171" s="163">
        <v>34</v>
      </c>
    </row>
    <row r="172" spans="1:5" ht="15">
      <c r="A172" s="158">
        <v>170</v>
      </c>
      <c r="B172" s="159">
        <v>26</v>
      </c>
      <c r="C172" s="159">
        <v>42</v>
      </c>
      <c r="D172" s="159">
        <v>68</v>
      </c>
      <c r="E172" s="160">
        <v>34</v>
      </c>
    </row>
    <row r="173" spans="1:5" ht="15">
      <c r="A173" s="161">
        <v>171</v>
      </c>
      <c r="B173" s="162">
        <v>26</v>
      </c>
      <c r="C173" s="162">
        <v>43</v>
      </c>
      <c r="D173" s="162">
        <v>68</v>
      </c>
      <c r="E173" s="163">
        <v>34</v>
      </c>
    </row>
    <row r="174" spans="1:5" ht="15">
      <c r="A174" s="158">
        <v>172</v>
      </c>
      <c r="B174" s="159">
        <v>26</v>
      </c>
      <c r="C174" s="159">
        <v>43</v>
      </c>
      <c r="D174" s="159">
        <v>69</v>
      </c>
      <c r="E174" s="160">
        <v>34</v>
      </c>
    </row>
    <row r="175" spans="1:5" ht="15">
      <c r="A175" s="161">
        <v>173</v>
      </c>
      <c r="B175" s="162">
        <v>26</v>
      </c>
      <c r="C175" s="162">
        <v>43</v>
      </c>
      <c r="D175" s="162">
        <v>69</v>
      </c>
      <c r="E175" s="163">
        <v>35</v>
      </c>
    </row>
    <row r="176" spans="1:5" ht="15">
      <c r="A176" s="158">
        <v>174</v>
      </c>
      <c r="B176" s="159">
        <v>26</v>
      </c>
      <c r="C176" s="159">
        <v>44</v>
      </c>
      <c r="D176" s="159">
        <v>69</v>
      </c>
      <c r="E176" s="160">
        <v>35</v>
      </c>
    </row>
    <row r="177" spans="1:5" ht="15">
      <c r="A177" s="161">
        <v>175</v>
      </c>
      <c r="B177" s="162">
        <v>26</v>
      </c>
      <c r="C177" s="162">
        <v>44</v>
      </c>
      <c r="D177" s="162">
        <v>70</v>
      </c>
      <c r="E177" s="163">
        <v>35</v>
      </c>
    </row>
    <row r="178" spans="1:5" ht="15">
      <c r="A178" s="158">
        <v>176</v>
      </c>
      <c r="B178" s="159">
        <v>26</v>
      </c>
      <c r="C178" s="159">
        <v>44</v>
      </c>
      <c r="D178" s="159">
        <v>71</v>
      </c>
      <c r="E178" s="160">
        <v>35</v>
      </c>
    </row>
    <row r="179" spans="1:5" ht="15">
      <c r="A179" s="161">
        <v>177</v>
      </c>
      <c r="B179" s="162">
        <v>27</v>
      </c>
      <c r="C179" s="162">
        <v>44</v>
      </c>
      <c r="D179" s="162">
        <v>71</v>
      </c>
      <c r="E179" s="163">
        <v>35</v>
      </c>
    </row>
    <row r="180" spans="1:5" ht="15">
      <c r="A180" s="158">
        <v>178</v>
      </c>
      <c r="B180" s="159">
        <v>27</v>
      </c>
      <c r="C180" s="159">
        <v>45</v>
      </c>
      <c r="D180" s="159">
        <v>71</v>
      </c>
      <c r="E180" s="160">
        <v>35</v>
      </c>
    </row>
    <row r="181" spans="1:5" ht="15">
      <c r="A181" s="161">
        <v>179</v>
      </c>
      <c r="B181" s="162">
        <v>27</v>
      </c>
      <c r="C181" s="162">
        <v>45</v>
      </c>
      <c r="D181" s="162">
        <v>72</v>
      </c>
      <c r="E181" s="163">
        <v>35</v>
      </c>
    </row>
    <row r="182" spans="1:5" ht="15">
      <c r="A182" s="158">
        <v>180</v>
      </c>
      <c r="B182" s="159">
        <v>27</v>
      </c>
      <c r="C182" s="159">
        <v>45</v>
      </c>
      <c r="D182" s="159">
        <v>72</v>
      </c>
      <c r="E182" s="160">
        <v>36</v>
      </c>
    </row>
    <row r="183" spans="1:5" ht="15">
      <c r="A183" s="161">
        <v>181</v>
      </c>
      <c r="B183" s="162">
        <v>27</v>
      </c>
      <c r="C183" s="162">
        <v>45</v>
      </c>
      <c r="D183" s="162">
        <v>73</v>
      </c>
      <c r="E183" s="163">
        <v>36</v>
      </c>
    </row>
    <row r="184" spans="1:5" ht="15">
      <c r="A184" s="158">
        <v>182</v>
      </c>
      <c r="B184" s="159">
        <v>27</v>
      </c>
      <c r="C184" s="159">
        <v>46</v>
      </c>
      <c r="D184" s="159">
        <v>73</v>
      </c>
      <c r="E184" s="160">
        <v>36</v>
      </c>
    </row>
    <row r="185" spans="1:5" ht="15">
      <c r="A185" s="161">
        <v>183</v>
      </c>
      <c r="B185" s="162">
        <v>27</v>
      </c>
      <c r="C185" s="162">
        <v>46</v>
      </c>
      <c r="D185" s="162">
        <v>73</v>
      </c>
      <c r="E185" s="163">
        <v>37</v>
      </c>
    </row>
    <row r="186" spans="1:5" ht="15">
      <c r="A186" s="158">
        <v>184</v>
      </c>
      <c r="B186" s="159">
        <v>28</v>
      </c>
      <c r="C186" s="159">
        <v>46</v>
      </c>
      <c r="D186" s="159">
        <v>73</v>
      </c>
      <c r="E186" s="160">
        <v>37</v>
      </c>
    </row>
    <row r="187" spans="1:5" ht="15">
      <c r="A187" s="161">
        <v>185</v>
      </c>
      <c r="B187" s="162">
        <v>28</v>
      </c>
      <c r="C187" s="162">
        <v>46</v>
      </c>
      <c r="D187" s="162">
        <v>74</v>
      </c>
      <c r="E187" s="163">
        <v>37</v>
      </c>
    </row>
    <row r="188" spans="1:5" ht="15">
      <c r="A188" s="158">
        <v>186</v>
      </c>
      <c r="B188" s="159">
        <v>28</v>
      </c>
      <c r="C188" s="159">
        <v>47</v>
      </c>
      <c r="D188" s="159">
        <v>74</v>
      </c>
      <c r="E188" s="160">
        <v>37</v>
      </c>
    </row>
    <row r="189" spans="1:5" ht="15">
      <c r="A189" s="161">
        <v>187</v>
      </c>
      <c r="B189" s="162">
        <v>28</v>
      </c>
      <c r="C189" s="162">
        <v>47</v>
      </c>
      <c r="D189" s="162">
        <v>75</v>
      </c>
      <c r="E189" s="163">
        <v>37</v>
      </c>
    </row>
    <row r="190" spans="1:5" ht="15">
      <c r="A190" s="158">
        <v>188</v>
      </c>
      <c r="B190" s="159">
        <v>28</v>
      </c>
      <c r="C190" s="159">
        <v>47</v>
      </c>
      <c r="D190" s="159">
        <v>75</v>
      </c>
      <c r="E190" s="160">
        <v>38</v>
      </c>
    </row>
    <row r="191" spans="1:5" ht="15">
      <c r="A191" s="161">
        <v>189</v>
      </c>
      <c r="B191" s="162">
        <v>28</v>
      </c>
      <c r="C191" s="162">
        <v>47</v>
      </c>
      <c r="D191" s="162">
        <v>76</v>
      </c>
      <c r="E191" s="163">
        <v>38</v>
      </c>
    </row>
    <row r="192" spans="1:5" ht="15">
      <c r="A192" s="158">
        <v>190</v>
      </c>
      <c r="B192" s="159">
        <v>29</v>
      </c>
      <c r="C192" s="159">
        <v>47</v>
      </c>
      <c r="D192" s="159">
        <v>76</v>
      </c>
      <c r="E192" s="160">
        <v>38</v>
      </c>
    </row>
    <row r="193" spans="1:5" ht="15">
      <c r="A193" s="161">
        <v>191</v>
      </c>
      <c r="B193" s="162">
        <v>29</v>
      </c>
      <c r="C193" s="162">
        <v>48</v>
      </c>
      <c r="D193" s="162">
        <v>76</v>
      </c>
      <c r="E193" s="163">
        <v>38</v>
      </c>
    </row>
    <row r="194" spans="1:5" ht="15">
      <c r="A194" s="158">
        <v>192</v>
      </c>
      <c r="B194" s="159">
        <v>29</v>
      </c>
      <c r="C194" s="159">
        <v>48</v>
      </c>
      <c r="D194" s="159">
        <v>77</v>
      </c>
      <c r="E194" s="160">
        <v>38</v>
      </c>
    </row>
    <row r="195" spans="1:5" ht="15">
      <c r="A195" s="161">
        <v>193</v>
      </c>
      <c r="B195" s="162">
        <v>29</v>
      </c>
      <c r="C195" s="162">
        <v>48</v>
      </c>
      <c r="D195" s="162">
        <v>77</v>
      </c>
      <c r="E195" s="163">
        <v>39</v>
      </c>
    </row>
    <row r="196" spans="1:5" ht="15">
      <c r="A196" s="158">
        <v>194</v>
      </c>
      <c r="B196" s="159">
        <v>29</v>
      </c>
      <c r="C196" s="159">
        <v>49</v>
      </c>
      <c r="D196" s="159">
        <v>77</v>
      </c>
      <c r="E196" s="160">
        <v>39</v>
      </c>
    </row>
    <row r="197" spans="1:5" ht="15">
      <c r="A197" s="161">
        <v>195</v>
      </c>
      <c r="B197" s="162">
        <v>29</v>
      </c>
      <c r="C197" s="162">
        <v>49</v>
      </c>
      <c r="D197" s="162">
        <v>78</v>
      </c>
      <c r="E197" s="163">
        <v>39</v>
      </c>
    </row>
    <row r="198" spans="1:5" ht="15">
      <c r="A198" s="158">
        <v>196</v>
      </c>
      <c r="B198" s="159">
        <v>29</v>
      </c>
      <c r="C198" s="159">
        <v>49</v>
      </c>
      <c r="D198" s="159">
        <v>79</v>
      </c>
      <c r="E198" s="160">
        <v>39</v>
      </c>
    </row>
    <row r="199" spans="1:5" ht="15">
      <c r="A199" s="161">
        <v>197</v>
      </c>
      <c r="B199" s="162">
        <v>30</v>
      </c>
      <c r="C199" s="162">
        <v>49</v>
      </c>
      <c r="D199" s="162">
        <v>79</v>
      </c>
      <c r="E199" s="163">
        <v>39</v>
      </c>
    </row>
    <row r="200" spans="1:5" ht="15">
      <c r="A200" s="158">
        <v>198</v>
      </c>
      <c r="B200" s="159">
        <v>30</v>
      </c>
      <c r="C200" s="159">
        <v>50</v>
      </c>
      <c r="D200" s="159">
        <v>79</v>
      </c>
      <c r="E200" s="160">
        <v>39</v>
      </c>
    </row>
    <row r="201" spans="1:5" ht="15">
      <c r="A201" s="161">
        <v>199</v>
      </c>
      <c r="B201" s="162">
        <v>30</v>
      </c>
      <c r="C201" s="162">
        <v>50</v>
      </c>
      <c r="D201" s="162">
        <v>80</v>
      </c>
      <c r="E201" s="163">
        <v>39</v>
      </c>
    </row>
    <row r="202" spans="1:5" ht="15">
      <c r="A202" s="158">
        <v>200</v>
      </c>
      <c r="B202" s="159">
        <v>30</v>
      </c>
      <c r="C202" s="159">
        <v>50</v>
      </c>
      <c r="D202" s="159">
        <v>80</v>
      </c>
      <c r="E202" s="160">
        <v>40</v>
      </c>
    </row>
    <row r="203" spans="1:5" ht="15">
      <c r="A203" s="161">
        <v>201</v>
      </c>
      <c r="B203" s="162">
        <v>30</v>
      </c>
      <c r="C203" s="162">
        <v>50</v>
      </c>
      <c r="D203" s="162">
        <v>81</v>
      </c>
      <c r="E203" s="163">
        <v>40</v>
      </c>
    </row>
    <row r="204" spans="1:5" ht="15">
      <c r="A204" s="158">
        <v>202</v>
      </c>
      <c r="B204" s="159">
        <v>30</v>
      </c>
      <c r="C204" s="159">
        <v>51</v>
      </c>
      <c r="D204" s="159">
        <v>81</v>
      </c>
      <c r="E204" s="160">
        <v>40</v>
      </c>
    </row>
    <row r="205" spans="1:5" ht="15">
      <c r="A205" s="161">
        <v>203</v>
      </c>
      <c r="B205" s="162">
        <v>30</v>
      </c>
      <c r="C205" s="162">
        <v>51</v>
      </c>
      <c r="D205" s="162">
        <v>81</v>
      </c>
      <c r="E205" s="163">
        <v>41</v>
      </c>
    </row>
    <row r="206" spans="1:5" ht="15">
      <c r="A206" s="158">
        <v>204</v>
      </c>
      <c r="B206" s="159">
        <v>31</v>
      </c>
      <c r="C206" s="159">
        <v>51</v>
      </c>
      <c r="D206" s="159">
        <v>81</v>
      </c>
      <c r="E206" s="160">
        <v>41</v>
      </c>
    </row>
    <row r="207" spans="1:5" ht="15">
      <c r="A207" s="161">
        <v>205</v>
      </c>
      <c r="B207" s="162">
        <v>31</v>
      </c>
      <c r="C207" s="162">
        <v>51</v>
      </c>
      <c r="D207" s="162">
        <v>82</v>
      </c>
      <c r="E207" s="163">
        <v>41</v>
      </c>
    </row>
    <row r="208" spans="1:5" ht="15">
      <c r="A208" s="158">
        <v>206</v>
      </c>
      <c r="B208" s="159">
        <v>31</v>
      </c>
      <c r="C208" s="159">
        <v>52</v>
      </c>
      <c r="D208" s="159">
        <v>82</v>
      </c>
      <c r="E208" s="160">
        <v>41</v>
      </c>
    </row>
    <row r="209" spans="1:5" ht="15">
      <c r="A209" s="161">
        <v>207</v>
      </c>
      <c r="B209" s="162">
        <v>31</v>
      </c>
      <c r="C209" s="162">
        <v>52</v>
      </c>
      <c r="D209" s="162">
        <v>83</v>
      </c>
      <c r="E209" s="163">
        <v>41</v>
      </c>
    </row>
    <row r="210" spans="1:5" ht="15">
      <c r="A210" s="158">
        <v>208</v>
      </c>
      <c r="B210" s="159">
        <v>31</v>
      </c>
      <c r="C210" s="159">
        <v>52</v>
      </c>
      <c r="D210" s="159">
        <v>83</v>
      </c>
      <c r="E210" s="160">
        <v>42</v>
      </c>
    </row>
    <row r="211" spans="1:5" ht="15">
      <c r="A211" s="161">
        <v>209</v>
      </c>
      <c r="B211" s="162">
        <v>31</v>
      </c>
      <c r="C211" s="162">
        <v>52</v>
      </c>
      <c r="D211" s="162">
        <v>84</v>
      </c>
      <c r="E211" s="163">
        <v>42</v>
      </c>
    </row>
    <row r="212" spans="1:5" ht="15">
      <c r="A212" s="158">
        <v>210</v>
      </c>
      <c r="B212" s="159">
        <v>32</v>
      </c>
      <c r="C212" s="159">
        <v>52</v>
      </c>
      <c r="D212" s="159">
        <v>84</v>
      </c>
      <c r="E212" s="160">
        <v>42</v>
      </c>
    </row>
    <row r="213" spans="1:5" ht="15">
      <c r="A213" s="161">
        <v>211</v>
      </c>
      <c r="B213" s="162">
        <v>32</v>
      </c>
      <c r="C213" s="162">
        <v>53</v>
      </c>
      <c r="D213" s="162">
        <v>84</v>
      </c>
      <c r="E213" s="163">
        <v>42</v>
      </c>
    </row>
    <row r="214" spans="1:5" ht="15">
      <c r="A214" s="158">
        <v>212</v>
      </c>
      <c r="B214" s="159">
        <v>32</v>
      </c>
      <c r="C214" s="159">
        <v>53</v>
      </c>
      <c r="D214" s="159">
        <v>85</v>
      </c>
      <c r="E214" s="160">
        <v>42</v>
      </c>
    </row>
    <row r="215" spans="1:5" ht="15">
      <c r="A215" s="161">
        <v>213</v>
      </c>
      <c r="B215" s="162">
        <v>32</v>
      </c>
      <c r="C215" s="162">
        <v>53</v>
      </c>
      <c r="D215" s="162">
        <v>85</v>
      </c>
      <c r="E215" s="163">
        <v>43</v>
      </c>
    </row>
    <row r="216" spans="1:5" ht="15">
      <c r="A216" s="158">
        <v>214</v>
      </c>
      <c r="B216" s="159">
        <v>32</v>
      </c>
      <c r="C216" s="159">
        <v>54</v>
      </c>
      <c r="D216" s="159">
        <v>85</v>
      </c>
      <c r="E216" s="160">
        <v>43</v>
      </c>
    </row>
    <row r="217" spans="1:5" ht="15">
      <c r="A217" s="161">
        <v>215</v>
      </c>
      <c r="B217" s="162">
        <v>32</v>
      </c>
      <c r="C217" s="162">
        <v>54</v>
      </c>
      <c r="D217" s="162">
        <v>86</v>
      </c>
      <c r="E217" s="163">
        <v>43</v>
      </c>
    </row>
    <row r="218" spans="1:5" ht="15">
      <c r="A218" s="158">
        <v>216</v>
      </c>
      <c r="B218" s="159">
        <v>32</v>
      </c>
      <c r="C218" s="159">
        <v>54</v>
      </c>
      <c r="D218" s="159">
        <v>87</v>
      </c>
      <c r="E218" s="160">
        <v>43</v>
      </c>
    </row>
    <row r="219" spans="1:5" ht="15">
      <c r="A219" s="161">
        <v>217</v>
      </c>
      <c r="B219" s="162">
        <v>33</v>
      </c>
      <c r="C219" s="162">
        <v>54</v>
      </c>
      <c r="D219" s="162">
        <v>87</v>
      </c>
      <c r="E219" s="163">
        <v>43</v>
      </c>
    </row>
    <row r="220" spans="1:5" ht="15">
      <c r="A220" s="158">
        <v>218</v>
      </c>
      <c r="B220" s="159">
        <v>33</v>
      </c>
      <c r="C220" s="159">
        <v>55</v>
      </c>
      <c r="D220" s="159">
        <v>87</v>
      </c>
      <c r="E220" s="160">
        <v>43</v>
      </c>
    </row>
    <row r="221" spans="1:5" ht="15">
      <c r="A221" s="161">
        <v>219</v>
      </c>
      <c r="B221" s="162">
        <v>33</v>
      </c>
      <c r="C221" s="162">
        <v>55</v>
      </c>
      <c r="D221" s="162">
        <v>88</v>
      </c>
      <c r="E221" s="163">
        <v>43</v>
      </c>
    </row>
    <row r="222" spans="1:5" ht="15">
      <c r="A222" s="158">
        <v>220</v>
      </c>
      <c r="B222" s="159">
        <v>33</v>
      </c>
      <c r="C222" s="159">
        <v>55</v>
      </c>
      <c r="D222" s="159">
        <v>88</v>
      </c>
      <c r="E222" s="160">
        <v>44</v>
      </c>
    </row>
    <row r="223" spans="1:5" ht="15">
      <c r="A223" s="161">
        <v>221</v>
      </c>
      <c r="B223" s="162">
        <v>33</v>
      </c>
      <c r="C223" s="162">
        <v>55</v>
      </c>
      <c r="D223" s="162">
        <v>89</v>
      </c>
      <c r="E223" s="163">
        <v>44</v>
      </c>
    </row>
    <row r="224" spans="1:5" ht="15">
      <c r="A224" s="158">
        <v>222</v>
      </c>
      <c r="B224" s="159">
        <v>33</v>
      </c>
      <c r="C224" s="159">
        <v>56</v>
      </c>
      <c r="D224" s="159">
        <v>89</v>
      </c>
      <c r="E224" s="160">
        <v>44</v>
      </c>
    </row>
    <row r="225" spans="1:5" ht="15">
      <c r="A225" s="161">
        <v>223</v>
      </c>
      <c r="B225" s="162">
        <v>33</v>
      </c>
      <c r="C225" s="162">
        <v>56</v>
      </c>
      <c r="D225" s="162">
        <v>89</v>
      </c>
      <c r="E225" s="163">
        <v>45</v>
      </c>
    </row>
    <row r="226" spans="1:5" ht="15">
      <c r="A226" s="158">
        <v>224</v>
      </c>
      <c r="B226" s="159">
        <v>34</v>
      </c>
      <c r="C226" s="159">
        <v>56</v>
      </c>
      <c r="D226" s="159">
        <v>89</v>
      </c>
      <c r="E226" s="160">
        <v>45</v>
      </c>
    </row>
    <row r="227" spans="1:5" ht="15">
      <c r="A227" s="161">
        <v>225</v>
      </c>
      <c r="B227" s="162">
        <v>34</v>
      </c>
      <c r="C227" s="162">
        <v>56</v>
      </c>
      <c r="D227" s="162">
        <v>90</v>
      </c>
      <c r="E227" s="163">
        <v>45</v>
      </c>
    </row>
    <row r="228" spans="1:5" ht="15">
      <c r="A228" s="158">
        <v>226</v>
      </c>
      <c r="B228" s="159">
        <v>34</v>
      </c>
      <c r="C228" s="159">
        <v>57</v>
      </c>
      <c r="D228" s="159">
        <v>90</v>
      </c>
      <c r="E228" s="160">
        <v>45</v>
      </c>
    </row>
    <row r="229" spans="1:5" ht="15">
      <c r="A229" s="161">
        <v>227</v>
      </c>
      <c r="B229" s="162">
        <v>34</v>
      </c>
      <c r="C229" s="162">
        <v>57</v>
      </c>
      <c r="D229" s="162">
        <v>91</v>
      </c>
      <c r="E229" s="163">
        <v>45</v>
      </c>
    </row>
    <row r="230" spans="1:5" ht="15">
      <c r="A230" s="158">
        <v>228</v>
      </c>
      <c r="B230" s="159">
        <v>34</v>
      </c>
      <c r="C230" s="159">
        <v>57</v>
      </c>
      <c r="D230" s="159">
        <v>91</v>
      </c>
      <c r="E230" s="160">
        <v>46</v>
      </c>
    </row>
    <row r="231" spans="1:5" ht="15">
      <c r="A231" s="161">
        <v>229</v>
      </c>
      <c r="B231" s="162">
        <v>34</v>
      </c>
      <c r="C231" s="162">
        <v>57</v>
      </c>
      <c r="D231" s="162">
        <v>92</v>
      </c>
      <c r="E231" s="163">
        <v>46</v>
      </c>
    </row>
    <row r="232" spans="1:5" ht="15">
      <c r="A232" s="158">
        <v>230</v>
      </c>
      <c r="B232" s="159">
        <v>35</v>
      </c>
      <c r="C232" s="159">
        <v>57</v>
      </c>
      <c r="D232" s="159">
        <v>92</v>
      </c>
      <c r="E232" s="160">
        <v>46</v>
      </c>
    </row>
    <row r="233" spans="1:5" ht="15">
      <c r="A233" s="161">
        <v>231</v>
      </c>
      <c r="B233" s="162">
        <v>35</v>
      </c>
      <c r="C233" s="162">
        <v>58</v>
      </c>
      <c r="D233" s="162">
        <v>92</v>
      </c>
      <c r="E233" s="163">
        <v>46</v>
      </c>
    </row>
    <row r="234" spans="1:5" ht="15">
      <c r="A234" s="158">
        <v>232</v>
      </c>
      <c r="B234" s="159">
        <v>35</v>
      </c>
      <c r="C234" s="159">
        <v>58</v>
      </c>
      <c r="D234" s="159">
        <v>93</v>
      </c>
      <c r="E234" s="160">
        <v>46</v>
      </c>
    </row>
    <row r="235" spans="1:5" ht="15">
      <c r="A235" s="161">
        <v>233</v>
      </c>
      <c r="B235" s="162">
        <v>35</v>
      </c>
      <c r="C235" s="162">
        <v>58</v>
      </c>
      <c r="D235" s="162">
        <v>93</v>
      </c>
      <c r="E235" s="163">
        <v>47</v>
      </c>
    </row>
    <row r="236" spans="1:5" ht="15">
      <c r="A236" s="158">
        <v>234</v>
      </c>
      <c r="B236" s="159">
        <v>35</v>
      </c>
      <c r="C236" s="159">
        <v>59</v>
      </c>
      <c r="D236" s="159">
        <v>93</v>
      </c>
      <c r="E236" s="160">
        <v>47</v>
      </c>
    </row>
    <row r="237" spans="1:5" ht="15">
      <c r="A237" s="161">
        <v>235</v>
      </c>
      <c r="B237" s="162">
        <v>35</v>
      </c>
      <c r="C237" s="162">
        <v>59</v>
      </c>
      <c r="D237" s="162">
        <v>94</v>
      </c>
      <c r="E237" s="163">
        <v>47</v>
      </c>
    </row>
    <row r="238" spans="1:5" ht="15">
      <c r="A238" s="158">
        <v>236</v>
      </c>
      <c r="B238" s="159">
        <v>35</v>
      </c>
      <c r="C238" s="159">
        <v>59</v>
      </c>
      <c r="D238" s="159">
        <v>95</v>
      </c>
      <c r="E238" s="160">
        <v>47</v>
      </c>
    </row>
    <row r="239" spans="1:5" ht="15">
      <c r="A239" s="161">
        <v>237</v>
      </c>
      <c r="B239" s="162">
        <v>36</v>
      </c>
      <c r="C239" s="162">
        <v>59</v>
      </c>
      <c r="D239" s="162">
        <v>95</v>
      </c>
      <c r="E239" s="163">
        <v>47</v>
      </c>
    </row>
    <row r="240" spans="1:5" ht="15">
      <c r="A240" s="158">
        <v>238</v>
      </c>
      <c r="B240" s="159">
        <v>36</v>
      </c>
      <c r="C240" s="159">
        <v>60</v>
      </c>
      <c r="D240" s="159">
        <v>95</v>
      </c>
      <c r="E240" s="160">
        <v>47</v>
      </c>
    </row>
    <row r="241" spans="1:5" ht="15">
      <c r="A241" s="161">
        <v>239</v>
      </c>
      <c r="B241" s="162">
        <v>36</v>
      </c>
      <c r="C241" s="162">
        <v>60</v>
      </c>
      <c r="D241" s="162">
        <v>96</v>
      </c>
      <c r="E241" s="163">
        <v>47</v>
      </c>
    </row>
    <row r="242" spans="1:5" ht="15">
      <c r="A242" s="158">
        <v>240</v>
      </c>
      <c r="B242" s="159">
        <v>36</v>
      </c>
      <c r="C242" s="159">
        <v>60</v>
      </c>
      <c r="D242" s="159">
        <v>96</v>
      </c>
      <c r="E242" s="160">
        <v>48</v>
      </c>
    </row>
    <row r="243" spans="1:5" ht="15">
      <c r="A243" s="161">
        <v>241</v>
      </c>
      <c r="B243" s="162">
        <v>36</v>
      </c>
      <c r="C243" s="162">
        <v>60</v>
      </c>
      <c r="D243" s="162">
        <v>97</v>
      </c>
      <c r="E243" s="163">
        <v>48</v>
      </c>
    </row>
    <row r="244" spans="1:5" ht="15">
      <c r="A244" s="158">
        <v>242</v>
      </c>
      <c r="B244" s="159">
        <v>36</v>
      </c>
      <c r="C244" s="159">
        <v>61</v>
      </c>
      <c r="D244" s="159">
        <v>97</v>
      </c>
      <c r="E244" s="160">
        <v>48</v>
      </c>
    </row>
    <row r="245" spans="1:5" ht="15">
      <c r="A245" s="161">
        <v>243</v>
      </c>
      <c r="B245" s="162">
        <v>36</v>
      </c>
      <c r="C245" s="162">
        <v>61</v>
      </c>
      <c r="D245" s="162">
        <v>97</v>
      </c>
      <c r="E245" s="163">
        <v>49</v>
      </c>
    </row>
    <row r="246" spans="1:5" ht="15">
      <c r="A246" s="158">
        <v>244</v>
      </c>
      <c r="B246" s="159">
        <v>37</v>
      </c>
      <c r="C246" s="159">
        <v>61</v>
      </c>
      <c r="D246" s="159">
        <v>97</v>
      </c>
      <c r="E246" s="160">
        <v>49</v>
      </c>
    </row>
    <row r="247" spans="1:5" ht="15">
      <c r="A247" s="161">
        <v>245</v>
      </c>
      <c r="B247" s="162">
        <v>37</v>
      </c>
      <c r="C247" s="162">
        <v>61</v>
      </c>
      <c r="D247" s="162">
        <v>98</v>
      </c>
      <c r="E247" s="163">
        <v>49</v>
      </c>
    </row>
    <row r="248" spans="1:5" ht="15">
      <c r="A248" s="158">
        <v>246</v>
      </c>
      <c r="B248" s="159">
        <v>37</v>
      </c>
      <c r="C248" s="159">
        <v>62</v>
      </c>
      <c r="D248" s="159">
        <v>98</v>
      </c>
      <c r="E248" s="160">
        <v>49</v>
      </c>
    </row>
    <row r="249" spans="1:5" ht="15">
      <c r="A249" s="161">
        <v>247</v>
      </c>
      <c r="B249" s="162">
        <v>37</v>
      </c>
      <c r="C249" s="162">
        <v>62</v>
      </c>
      <c r="D249" s="162">
        <v>99</v>
      </c>
      <c r="E249" s="163">
        <v>49</v>
      </c>
    </row>
    <row r="250" spans="1:5" ht="15">
      <c r="A250" s="158">
        <v>248</v>
      </c>
      <c r="B250" s="159">
        <v>37</v>
      </c>
      <c r="C250" s="159">
        <v>62</v>
      </c>
      <c r="D250" s="159">
        <v>99</v>
      </c>
      <c r="E250" s="160">
        <v>50</v>
      </c>
    </row>
    <row r="251" spans="1:5" ht="15">
      <c r="A251" s="161">
        <v>249</v>
      </c>
      <c r="B251" s="162">
        <v>37</v>
      </c>
      <c r="C251" s="162">
        <v>62</v>
      </c>
      <c r="D251" s="162">
        <v>100</v>
      </c>
      <c r="E251" s="163">
        <v>50</v>
      </c>
    </row>
    <row r="252" spans="1:5" ht="15">
      <c r="A252" s="158">
        <v>250</v>
      </c>
      <c r="B252" s="159">
        <v>38</v>
      </c>
      <c r="C252" s="159">
        <v>62</v>
      </c>
      <c r="D252" s="159">
        <v>100</v>
      </c>
      <c r="E252" s="160">
        <v>50</v>
      </c>
    </row>
    <row r="253" spans="1:5" ht="15">
      <c r="A253" s="161">
        <v>251</v>
      </c>
      <c r="B253" s="162">
        <v>38</v>
      </c>
      <c r="C253" s="162">
        <v>63</v>
      </c>
      <c r="D253" s="162">
        <v>100</v>
      </c>
      <c r="E253" s="163">
        <v>50</v>
      </c>
    </row>
    <row r="254" spans="1:5" ht="15">
      <c r="A254" s="158">
        <v>252</v>
      </c>
      <c r="B254" s="159">
        <v>38</v>
      </c>
      <c r="C254" s="159">
        <v>63</v>
      </c>
      <c r="D254" s="159">
        <v>101</v>
      </c>
      <c r="E254" s="160">
        <v>50</v>
      </c>
    </row>
    <row r="255" spans="1:5" ht="15">
      <c r="A255" s="161">
        <v>253</v>
      </c>
      <c r="B255" s="162">
        <v>38</v>
      </c>
      <c r="C255" s="162">
        <v>63</v>
      </c>
      <c r="D255" s="162">
        <v>101</v>
      </c>
      <c r="E255" s="163">
        <v>51</v>
      </c>
    </row>
    <row r="256" spans="1:5" ht="15">
      <c r="A256" s="158">
        <v>254</v>
      </c>
      <c r="B256" s="159">
        <v>38</v>
      </c>
      <c r="C256" s="159">
        <v>64</v>
      </c>
      <c r="D256" s="159">
        <v>101</v>
      </c>
      <c r="E256" s="160">
        <v>51</v>
      </c>
    </row>
    <row r="257" spans="1:5" ht="15">
      <c r="A257" s="161">
        <v>255</v>
      </c>
      <c r="B257" s="162">
        <v>38</v>
      </c>
      <c r="C257" s="162">
        <v>64</v>
      </c>
      <c r="D257" s="162">
        <v>102</v>
      </c>
      <c r="E257" s="163">
        <v>51</v>
      </c>
    </row>
    <row r="258" spans="1:5" ht="15">
      <c r="A258" s="158">
        <v>256</v>
      </c>
      <c r="B258" s="159">
        <v>38</v>
      </c>
      <c r="C258" s="159">
        <v>64</v>
      </c>
      <c r="D258" s="159">
        <v>103</v>
      </c>
      <c r="E258" s="160">
        <v>51</v>
      </c>
    </row>
    <row r="259" spans="1:5" ht="15">
      <c r="A259" s="161">
        <v>257</v>
      </c>
      <c r="B259" s="162">
        <v>39</v>
      </c>
      <c r="C259" s="162">
        <v>64</v>
      </c>
      <c r="D259" s="162">
        <v>103</v>
      </c>
      <c r="E259" s="163">
        <v>51</v>
      </c>
    </row>
    <row r="260" spans="1:5" ht="15">
      <c r="A260" s="158">
        <v>258</v>
      </c>
      <c r="B260" s="159">
        <v>39</v>
      </c>
      <c r="C260" s="159">
        <v>65</v>
      </c>
      <c r="D260" s="159">
        <v>103</v>
      </c>
      <c r="E260" s="160">
        <v>51</v>
      </c>
    </row>
    <row r="261" spans="1:5" ht="15">
      <c r="A261" s="161">
        <v>259</v>
      </c>
      <c r="B261" s="162">
        <v>39</v>
      </c>
      <c r="C261" s="162">
        <v>65</v>
      </c>
      <c r="D261" s="162">
        <v>104</v>
      </c>
      <c r="E261" s="163">
        <v>51</v>
      </c>
    </row>
    <row r="262" spans="1:5" ht="15">
      <c r="A262" s="158">
        <v>260</v>
      </c>
      <c r="B262" s="159">
        <v>39</v>
      </c>
      <c r="C262" s="159">
        <v>65</v>
      </c>
      <c r="D262" s="159">
        <v>104</v>
      </c>
      <c r="E262" s="160">
        <v>52</v>
      </c>
    </row>
    <row r="263" spans="1:5" ht="15">
      <c r="A263" s="161">
        <v>261</v>
      </c>
      <c r="B263" s="162">
        <v>39</v>
      </c>
      <c r="C263" s="162">
        <v>65</v>
      </c>
      <c r="D263" s="162">
        <v>105</v>
      </c>
      <c r="E263" s="163">
        <v>52</v>
      </c>
    </row>
    <row r="264" spans="1:5" ht="15">
      <c r="A264" s="158">
        <v>262</v>
      </c>
      <c r="B264" s="159">
        <v>39</v>
      </c>
      <c r="C264" s="159">
        <v>66</v>
      </c>
      <c r="D264" s="159">
        <v>105</v>
      </c>
      <c r="E264" s="160">
        <v>52</v>
      </c>
    </row>
    <row r="265" spans="1:5" ht="15">
      <c r="A265" s="161">
        <v>263</v>
      </c>
      <c r="B265" s="162">
        <v>39</v>
      </c>
      <c r="C265" s="162">
        <v>66</v>
      </c>
      <c r="D265" s="162">
        <v>105</v>
      </c>
      <c r="E265" s="163">
        <v>53</v>
      </c>
    </row>
    <row r="266" spans="1:5" ht="15">
      <c r="A266" s="158">
        <v>264</v>
      </c>
      <c r="B266" s="159">
        <v>40</v>
      </c>
      <c r="C266" s="159">
        <v>66</v>
      </c>
      <c r="D266" s="159">
        <v>105</v>
      </c>
      <c r="E266" s="160">
        <v>53</v>
      </c>
    </row>
    <row r="267" spans="1:5" ht="15.75" thickBot="1">
      <c r="A267" s="164">
        <v>265</v>
      </c>
      <c r="B267" s="165">
        <v>40</v>
      </c>
      <c r="C267" s="165">
        <v>66</v>
      </c>
      <c r="D267" s="165">
        <v>106</v>
      </c>
      <c r="E267" s="166">
        <v>53</v>
      </c>
    </row>
  </sheetData>
  <sheetProtection password="F265"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F78"/>
  <sheetViews>
    <sheetView showGridLines="0" zoomScaleSheetLayoutView="100" zoomScalePageLayoutView="0" workbookViewId="0" topLeftCell="A46">
      <selection activeCell="D75" sqref="D75"/>
    </sheetView>
  </sheetViews>
  <sheetFormatPr defaultColWidth="9.140625" defaultRowHeight="12.75"/>
  <cols>
    <col min="1" max="1" width="3.7109375" style="7" customWidth="1"/>
    <col min="2" max="2" width="7.140625" style="7" customWidth="1"/>
    <col min="3" max="3" width="9.140625" style="7" customWidth="1"/>
    <col min="4" max="4" width="11.140625" style="7" bestFit="1"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6.28125" style="7" customWidth="1"/>
    <col min="20" max="20" width="5.7109375" style="7" customWidth="1"/>
    <col min="21" max="23" width="3.140625" style="7" customWidth="1"/>
    <col min="24" max="24" width="2.421875" style="7" customWidth="1"/>
    <col min="25" max="16384" width="9.140625" style="7" customWidth="1"/>
  </cols>
  <sheetData>
    <row r="1" spans="1:32" ht="12.75">
      <c r="A1" s="284" t="s">
        <v>0</v>
      </c>
      <c r="B1" s="284"/>
      <c r="C1" s="284"/>
      <c r="D1" s="284"/>
      <c r="E1" s="284"/>
      <c r="F1" s="284"/>
      <c r="G1" s="246" t="s">
        <v>75</v>
      </c>
      <c r="H1" s="246"/>
      <c r="I1" s="246"/>
      <c r="J1" s="246"/>
      <c r="K1" s="3" t="s">
        <v>1</v>
      </c>
      <c r="L1" s="285">
        <v>44959</v>
      </c>
      <c r="M1" s="286"/>
      <c r="N1" s="286"/>
      <c r="O1" s="286"/>
      <c r="P1" s="4"/>
      <c r="Q1" s="2"/>
      <c r="R1" s="296" t="s">
        <v>67</v>
      </c>
      <c r="S1" s="296"/>
      <c r="T1" s="296"/>
      <c r="U1" s="303">
        <v>123456</v>
      </c>
      <c r="V1" s="303"/>
      <c r="W1" s="303"/>
      <c r="X1" s="303"/>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92" t="s">
        <v>2</v>
      </c>
      <c r="L3" s="392"/>
      <c r="M3" s="392"/>
      <c r="N3" s="286" t="s">
        <v>126</v>
      </c>
      <c r="O3" s="286"/>
      <c r="P3" s="286"/>
      <c r="Q3" s="286"/>
      <c r="R3" s="286"/>
      <c r="S3" s="286"/>
      <c r="T3" s="286"/>
      <c r="U3" s="286"/>
      <c r="V3" s="286"/>
      <c r="W3" s="28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292" t="s">
        <v>3</v>
      </c>
      <c r="B5" s="292"/>
      <c r="C5" s="294" t="s">
        <v>122</v>
      </c>
      <c r="D5" s="294"/>
      <c r="E5" s="294"/>
      <c r="F5" s="294"/>
      <c r="G5" s="2"/>
      <c r="H5" s="2"/>
      <c r="I5" s="2"/>
      <c r="J5" s="2"/>
      <c r="K5" s="115"/>
      <c r="L5" s="306" t="s">
        <v>85</v>
      </c>
      <c r="M5" s="393"/>
      <c r="N5" s="306" t="s">
        <v>86</v>
      </c>
      <c r="O5" s="272"/>
      <c r="P5" s="272"/>
      <c r="Q5" s="272"/>
      <c r="R5" s="272"/>
      <c r="S5" s="273"/>
      <c r="T5" s="116"/>
      <c r="U5" s="114"/>
      <c r="V5" s="195"/>
      <c r="W5" s="195"/>
      <c r="X5" s="114"/>
      <c r="Y5" s="6"/>
      <c r="Z5" s="6"/>
      <c r="AA5" s="6"/>
      <c r="AB5" s="6"/>
      <c r="AC5" s="6"/>
      <c r="AD5" s="6"/>
      <c r="AE5" s="6"/>
      <c r="AF5" s="6"/>
    </row>
    <row r="6" spans="1:32" ht="4.5" customHeight="1">
      <c r="A6" s="2"/>
      <c r="B6" s="3"/>
      <c r="C6" s="9"/>
      <c r="D6" s="107"/>
      <c r="E6" s="107"/>
      <c r="F6" s="107"/>
      <c r="G6" s="87"/>
      <c r="H6" s="87"/>
      <c r="I6" s="2"/>
      <c r="J6" s="2"/>
      <c r="K6" s="340"/>
      <c r="L6" s="205">
        <v>1</v>
      </c>
      <c r="M6" s="395"/>
      <c r="N6" s="205">
        <v>123456</v>
      </c>
      <c r="O6" s="206"/>
      <c r="P6" s="206"/>
      <c r="Q6" s="206"/>
      <c r="R6" s="206"/>
      <c r="S6" s="207"/>
      <c r="T6" s="297"/>
      <c r="U6" s="302"/>
      <c r="V6" s="360"/>
      <c r="W6" s="360"/>
      <c r="X6" s="117"/>
      <c r="Y6" s="6"/>
      <c r="Z6" s="6"/>
      <c r="AA6" s="6"/>
      <c r="AB6" s="6"/>
      <c r="AC6" s="6"/>
      <c r="AD6" s="6"/>
      <c r="AE6" s="6"/>
      <c r="AF6" s="6"/>
    </row>
    <row r="7" spans="1:32" ht="12.75">
      <c r="A7" s="292" t="s">
        <v>4</v>
      </c>
      <c r="B7" s="292"/>
      <c r="C7" s="292"/>
      <c r="D7" s="293" t="s">
        <v>124</v>
      </c>
      <c r="E7" s="293"/>
      <c r="F7" s="293"/>
      <c r="G7" s="293"/>
      <c r="H7" s="293"/>
      <c r="I7" s="10"/>
      <c r="J7" s="2"/>
      <c r="K7" s="340"/>
      <c r="L7" s="208"/>
      <c r="M7" s="396"/>
      <c r="N7" s="208"/>
      <c r="O7" s="209"/>
      <c r="P7" s="209"/>
      <c r="Q7" s="209"/>
      <c r="R7" s="209"/>
      <c r="S7" s="210"/>
      <c r="T7" s="297"/>
      <c r="U7" s="302"/>
      <c r="V7" s="360"/>
      <c r="W7" s="360"/>
      <c r="X7" s="117"/>
      <c r="Y7" s="6"/>
      <c r="Z7" s="6"/>
      <c r="AA7" s="6"/>
      <c r="AB7" s="6"/>
      <c r="AC7" s="6"/>
      <c r="AD7" s="6"/>
      <c r="AE7" s="6"/>
      <c r="AF7" s="6"/>
    </row>
    <row r="8" spans="1:32" ht="4.5" customHeight="1">
      <c r="A8" s="2"/>
      <c r="B8" s="3"/>
      <c r="C8" s="3"/>
      <c r="D8" s="86"/>
      <c r="E8" s="86"/>
      <c r="F8" s="86"/>
      <c r="G8" s="87"/>
      <c r="H8" s="87"/>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293" t="s">
        <v>125</v>
      </c>
      <c r="E9" s="293"/>
      <c r="F9" s="293"/>
      <c r="G9" s="293"/>
      <c r="H9" s="293"/>
      <c r="I9" s="10"/>
      <c r="J9" s="2"/>
      <c r="K9" s="195"/>
      <c r="L9" s="195"/>
      <c r="M9" s="195"/>
      <c r="N9" s="195"/>
      <c r="O9" s="195"/>
      <c r="P9" s="195"/>
      <c r="Q9" s="195"/>
      <c r="R9" s="195"/>
      <c r="S9" s="195"/>
      <c r="T9" s="195"/>
      <c r="U9" s="195"/>
      <c r="V9" s="195"/>
      <c r="W9" s="195"/>
      <c r="X9" s="113"/>
      <c r="Y9" s="6"/>
      <c r="Z9" s="6"/>
      <c r="AA9" s="6"/>
      <c r="AB9" s="6"/>
      <c r="AC9" s="6"/>
      <c r="AD9" s="6"/>
      <c r="AE9" s="6"/>
      <c r="AF9" s="6"/>
    </row>
    <row r="10" spans="1:32" ht="4.5" customHeight="1">
      <c r="A10" s="2"/>
      <c r="B10" s="2"/>
      <c r="C10" s="2"/>
      <c r="D10" s="86"/>
      <c r="E10" s="86"/>
      <c r="F10" s="86"/>
      <c r="G10" s="87"/>
      <c r="H10" s="87"/>
      <c r="I10" s="2"/>
      <c r="J10" s="2"/>
      <c r="K10" s="196"/>
      <c r="L10" s="196"/>
      <c r="M10" s="394"/>
      <c r="N10" s="394"/>
      <c r="O10" s="394"/>
      <c r="P10" s="394"/>
      <c r="Q10" s="394"/>
      <c r="R10" s="394"/>
      <c r="S10" s="394"/>
      <c r="T10" s="302"/>
      <c r="U10" s="302"/>
      <c r="V10" s="302"/>
      <c r="W10" s="302"/>
      <c r="X10" s="8"/>
      <c r="Y10" s="6"/>
      <c r="Z10" s="6"/>
      <c r="AA10" s="6"/>
      <c r="AB10" s="6"/>
      <c r="AC10" s="6"/>
      <c r="AD10" s="6"/>
      <c r="AE10" s="6"/>
      <c r="AF10" s="6"/>
    </row>
    <row r="11" spans="1:32" ht="12.75">
      <c r="A11" s="292" t="s">
        <v>5</v>
      </c>
      <c r="B11" s="292"/>
      <c r="C11" s="292"/>
      <c r="D11" s="293" t="s">
        <v>123</v>
      </c>
      <c r="E11" s="293"/>
      <c r="F11" s="293"/>
      <c r="G11" s="293"/>
      <c r="H11" s="293"/>
      <c r="I11" s="10"/>
      <c r="J11" s="2"/>
      <c r="K11" s="196"/>
      <c r="L11" s="196"/>
      <c r="M11" s="394"/>
      <c r="N11" s="394"/>
      <c r="O11" s="394"/>
      <c r="P11" s="394"/>
      <c r="Q11" s="394"/>
      <c r="R11" s="394"/>
      <c r="S11" s="394"/>
      <c r="T11" s="302"/>
      <c r="U11" s="302"/>
      <c r="V11" s="302"/>
      <c r="W11" s="302"/>
      <c r="X11" s="8"/>
      <c r="Y11" s="6"/>
      <c r="Z11" s="6"/>
      <c r="AA11" s="6"/>
      <c r="AB11" s="6"/>
      <c r="AC11" s="6"/>
      <c r="AD11" s="6"/>
      <c r="AE11" s="6"/>
      <c r="AF11" s="6"/>
    </row>
    <row r="12" spans="1:32" ht="4.5" customHeight="1">
      <c r="A12" s="2"/>
      <c r="B12" s="3"/>
      <c r="C12" s="3"/>
      <c r="D12" s="86"/>
      <c r="E12" s="86"/>
      <c r="F12" s="86"/>
      <c r="G12" s="87"/>
      <c r="H12" s="87"/>
      <c r="I12" s="2"/>
      <c r="J12" s="2"/>
      <c r="K12" s="2"/>
      <c r="L12" s="2"/>
      <c r="M12" s="2"/>
      <c r="N12" s="12"/>
      <c r="O12" s="12"/>
      <c r="P12" s="12"/>
      <c r="Q12" s="365">
        <f>H30</f>
        <v>281.884</v>
      </c>
      <c r="R12" s="366"/>
      <c r="S12" s="366"/>
      <c r="T12" s="367"/>
      <c r="U12" s="2"/>
      <c r="V12" s="2"/>
      <c r="W12" s="2"/>
      <c r="X12" s="2"/>
      <c r="Y12" s="6"/>
      <c r="Z12" s="6"/>
      <c r="AA12" s="6"/>
      <c r="AB12" s="6"/>
      <c r="AC12" s="6"/>
      <c r="AD12" s="6"/>
      <c r="AE12" s="6"/>
      <c r="AF12" s="6"/>
    </row>
    <row r="13" spans="1:32" ht="12.75" customHeight="1">
      <c r="A13" s="292" t="s">
        <v>79</v>
      </c>
      <c r="B13" s="292"/>
      <c r="C13" s="292"/>
      <c r="D13" s="335"/>
      <c r="E13" s="335"/>
      <c r="F13" s="335"/>
      <c r="G13" s="335"/>
      <c r="H13" s="335"/>
      <c r="I13" s="11"/>
      <c r="J13" s="2"/>
      <c r="K13" s="2"/>
      <c r="L13" s="2"/>
      <c r="M13" s="2"/>
      <c r="N13" s="12"/>
      <c r="O13" s="12"/>
      <c r="P13" s="12"/>
      <c r="Q13" s="368"/>
      <c r="R13" s="369"/>
      <c r="S13" s="369"/>
      <c r="T13" s="370"/>
      <c r="U13" s="2"/>
      <c r="V13" s="2"/>
      <c r="W13" s="2"/>
      <c r="X13" s="2"/>
      <c r="Y13" s="6"/>
      <c r="Z13" s="6"/>
      <c r="AA13" s="6"/>
      <c r="AB13" s="6"/>
      <c r="AC13" s="6"/>
      <c r="AD13" s="6"/>
      <c r="AE13" s="6"/>
      <c r="AF13" s="6"/>
    </row>
    <row r="14" spans="1:32" ht="4.5" customHeight="1">
      <c r="A14" s="118"/>
      <c r="B14" s="118"/>
      <c r="C14" s="118"/>
      <c r="D14" s="119"/>
      <c r="E14" s="119"/>
      <c r="F14" s="119"/>
      <c r="G14" s="119"/>
      <c r="H14" s="119"/>
      <c r="I14" s="11"/>
      <c r="J14" s="2"/>
      <c r="K14" s="2"/>
      <c r="L14" s="2"/>
      <c r="M14" s="2"/>
      <c r="N14" s="12"/>
      <c r="O14" s="12"/>
      <c r="P14" s="12"/>
      <c r="Q14" s="120"/>
      <c r="R14" s="120"/>
      <c r="S14" s="120"/>
      <c r="T14" s="120"/>
      <c r="U14" s="2"/>
      <c r="V14" s="2"/>
      <c r="W14" s="2"/>
      <c r="X14" s="2"/>
      <c r="Y14" s="6"/>
      <c r="Z14" s="6"/>
      <c r="AA14" s="6"/>
      <c r="AB14" s="6"/>
      <c r="AC14" s="6"/>
      <c r="AD14" s="6"/>
      <c r="AE14" s="6"/>
      <c r="AF14" s="6"/>
    </row>
    <row r="15" spans="1:32" ht="12.75" customHeight="1">
      <c r="A15" s="292" t="s">
        <v>80</v>
      </c>
      <c r="B15" s="292"/>
      <c r="C15" s="292"/>
      <c r="D15" s="339">
        <v>123456789</v>
      </c>
      <c r="E15" s="339"/>
      <c r="F15" s="339"/>
      <c r="G15" s="339"/>
      <c r="H15" s="339"/>
      <c r="I15" s="11"/>
      <c r="J15" s="2"/>
      <c r="K15" s="2"/>
      <c r="L15" s="2"/>
      <c r="M15" s="2"/>
      <c r="N15" s="12"/>
      <c r="O15" s="12"/>
      <c r="P15" s="12"/>
      <c r="Q15" s="120"/>
      <c r="R15" s="120"/>
      <c r="S15" s="120"/>
      <c r="T15" s="120"/>
      <c r="U15" s="2"/>
      <c r="V15" s="2"/>
      <c r="W15" s="2"/>
      <c r="X15" s="2"/>
      <c r="Y15" s="6"/>
      <c r="Z15" s="6"/>
      <c r="AA15" s="6"/>
      <c r="AB15" s="6"/>
      <c r="AC15" s="6"/>
      <c r="AD15" s="6"/>
      <c r="AE15" s="6"/>
      <c r="AF15" s="6"/>
    </row>
    <row r="16" spans="1:32" ht="12.75">
      <c r="A16" s="2"/>
      <c r="B16" s="3"/>
      <c r="C16" s="2"/>
      <c r="D16" s="2"/>
      <c r="E16" s="2"/>
      <c r="F16" s="2"/>
      <c r="G16" s="2"/>
      <c r="H16" s="2"/>
      <c r="I16" s="2"/>
      <c r="J16" s="2"/>
      <c r="K16" s="2"/>
      <c r="L16" s="2"/>
      <c r="M16" s="2"/>
      <c r="N16" s="2"/>
      <c r="O16" s="2"/>
      <c r="P16" s="2"/>
      <c r="Q16" s="2"/>
      <c r="R16" s="2"/>
      <c r="S16" s="2"/>
      <c r="T16" s="2"/>
      <c r="U16" s="2"/>
      <c r="V16" s="2"/>
      <c r="W16" s="2"/>
      <c r="X16" s="2"/>
      <c r="Y16" s="6"/>
      <c r="Z16" s="6"/>
      <c r="AA16" s="6"/>
      <c r="AB16" s="6"/>
      <c r="AC16" s="6"/>
      <c r="AD16" s="6"/>
      <c r="AE16" s="6"/>
      <c r="AF16" s="6"/>
    </row>
    <row r="17" spans="1:32" ht="12.75">
      <c r="A17" s="292" t="s">
        <v>6</v>
      </c>
      <c r="B17" s="292"/>
      <c r="C17" s="337" t="s">
        <v>127</v>
      </c>
      <c r="D17" s="337"/>
      <c r="E17" s="5" t="s">
        <v>7</v>
      </c>
      <c r="F17" s="338" t="s">
        <v>128</v>
      </c>
      <c r="G17" s="338"/>
      <c r="H17" s="338"/>
      <c r="I17" s="13"/>
      <c r="J17" s="1"/>
      <c r="K17" s="284" t="s">
        <v>74</v>
      </c>
      <c r="L17" s="284"/>
      <c r="M17" s="284"/>
      <c r="N17" s="284"/>
      <c r="O17" s="284"/>
      <c r="P17" s="284"/>
      <c r="Q17" s="284"/>
      <c r="R17" s="284"/>
      <c r="S17" s="284"/>
      <c r="T17" s="284"/>
      <c r="U17" s="284"/>
      <c r="V17" s="284"/>
      <c r="W17" s="284"/>
      <c r="X17" s="2"/>
      <c r="Y17" s="6"/>
      <c r="Z17" s="6"/>
      <c r="AA17" s="6"/>
      <c r="AB17" s="6"/>
      <c r="AC17" s="6"/>
      <c r="AD17" s="6"/>
      <c r="AE17" s="6"/>
      <c r="AF17" s="6"/>
    </row>
    <row r="18" spans="1:32" ht="4.5" customHeight="1">
      <c r="A18" s="2"/>
      <c r="B18" s="2"/>
      <c r="C18" s="14" t="s">
        <v>8</v>
      </c>
      <c r="D18" s="2"/>
      <c r="E18" s="2"/>
      <c r="F18" s="2"/>
      <c r="G18" s="2"/>
      <c r="H18" s="2"/>
      <c r="I18" s="2"/>
      <c r="J18" s="2"/>
      <c r="K18" s="2"/>
      <c r="L18" s="2"/>
      <c r="M18" s="2"/>
      <c r="N18" s="2"/>
      <c r="O18" s="2"/>
      <c r="P18" s="2"/>
      <c r="Q18" s="2"/>
      <c r="R18" s="2"/>
      <c r="S18" s="2"/>
      <c r="T18" s="2"/>
      <c r="U18" s="2"/>
      <c r="V18" s="2"/>
      <c r="W18" s="2"/>
      <c r="X18" s="2"/>
      <c r="Y18" s="6"/>
      <c r="Z18" s="6"/>
      <c r="AA18" s="6"/>
      <c r="AB18" s="6"/>
      <c r="AC18" s="6"/>
      <c r="AD18" s="6"/>
      <c r="AE18" s="6"/>
      <c r="AF18" s="6"/>
    </row>
    <row r="19" spans="1:32" ht="18.75" customHeight="1">
      <c r="A19" s="15"/>
      <c r="B19" s="16"/>
      <c r="C19" s="290" t="s">
        <v>78</v>
      </c>
      <c r="D19" s="291"/>
      <c r="E19" s="290" t="s">
        <v>9</v>
      </c>
      <c r="F19" s="291"/>
      <c r="G19" s="336" t="s">
        <v>87</v>
      </c>
      <c r="H19" s="336"/>
      <c r="I19" s="336" t="s">
        <v>10</v>
      </c>
      <c r="J19" s="336"/>
      <c r="K19" s="290" t="s">
        <v>11</v>
      </c>
      <c r="L19" s="298"/>
      <c r="M19" s="298"/>
      <c r="N19" s="291"/>
      <c r="O19" s="304" t="s">
        <v>12</v>
      </c>
      <c r="P19" s="305"/>
      <c r="Q19" s="305"/>
      <c r="R19" s="305"/>
      <c r="S19" s="305"/>
      <c r="T19" s="17"/>
      <c r="U19" s="18"/>
      <c r="V19" s="304" t="s">
        <v>13</v>
      </c>
      <c r="W19" s="305"/>
      <c r="X19" s="305"/>
      <c r="Y19" s="6"/>
      <c r="Z19" s="6"/>
      <c r="AA19" s="6"/>
      <c r="AB19" s="6"/>
      <c r="AC19" s="6"/>
      <c r="AD19" s="6"/>
      <c r="AE19" s="6"/>
      <c r="AF19" s="6"/>
    </row>
    <row r="20" spans="1:32" ht="12.75" customHeight="1">
      <c r="A20" s="239" t="s">
        <v>14</v>
      </c>
      <c r="B20" s="315"/>
      <c r="C20" s="307">
        <v>2023</v>
      </c>
      <c r="D20" s="308"/>
      <c r="E20" s="295" t="s">
        <v>76</v>
      </c>
      <c r="F20" s="295"/>
      <c r="G20" s="275">
        <v>705160</v>
      </c>
      <c r="H20" s="276"/>
      <c r="I20" s="334">
        <v>521310</v>
      </c>
      <c r="J20" s="334"/>
      <c r="K20" s="299">
        <f>SUM(V47,V48,U50,V57,V58)</f>
        <v>281.884</v>
      </c>
      <c r="L20" s="300"/>
      <c r="M20" s="300"/>
      <c r="N20" s="301"/>
      <c r="O20" s="361" t="s">
        <v>15</v>
      </c>
      <c r="P20" s="362"/>
      <c r="Q20" s="362"/>
      <c r="R20" s="362"/>
      <c r="S20" s="362"/>
      <c r="T20" s="6"/>
      <c r="U20" s="19"/>
      <c r="V20" s="352"/>
      <c r="W20" s="353"/>
      <c r="X20" s="353"/>
      <c r="Y20" s="6"/>
      <c r="Z20" s="6"/>
      <c r="AA20" s="6"/>
      <c r="AB20" s="6"/>
      <c r="AC20" s="6"/>
      <c r="AD20" s="6"/>
      <c r="AE20" s="6"/>
      <c r="AF20" s="6"/>
    </row>
    <row r="21" spans="1:32" ht="12.75" customHeight="1">
      <c r="A21" s="316"/>
      <c r="B21" s="317"/>
      <c r="C21" s="290"/>
      <c r="D21" s="291"/>
      <c r="E21" s="287" t="s">
        <v>119</v>
      </c>
      <c r="F21" s="288"/>
      <c r="G21" s="288"/>
      <c r="H21" s="288"/>
      <c r="I21" s="288"/>
      <c r="J21" s="289"/>
      <c r="K21" s="192"/>
      <c r="L21" s="193"/>
      <c r="M21" s="193"/>
      <c r="N21" s="194"/>
      <c r="O21" s="21"/>
      <c r="P21" s="363"/>
      <c r="Q21" s="363"/>
      <c r="R21" s="363"/>
      <c r="S21" s="363"/>
      <c r="T21" s="363"/>
      <c r="U21" s="22"/>
      <c r="V21" s="23"/>
      <c r="W21" s="2"/>
      <c r="X21" s="2"/>
      <c r="Y21" s="6"/>
      <c r="Z21" s="6"/>
      <c r="AA21" s="6"/>
      <c r="AB21" s="6"/>
      <c r="AC21" s="6"/>
      <c r="AD21" s="6"/>
      <c r="AE21" s="6"/>
      <c r="AF21" s="6"/>
    </row>
    <row r="22" spans="1:32" ht="12.75" customHeight="1">
      <c r="A22" s="88" t="s">
        <v>17</v>
      </c>
      <c r="B22" s="89"/>
      <c r="C22" s="290"/>
      <c r="D22" s="291"/>
      <c r="E22" s="109" t="s">
        <v>120</v>
      </c>
      <c r="F22" s="110"/>
      <c r="G22" s="111"/>
      <c r="H22" s="112"/>
      <c r="I22" s="111"/>
      <c r="J22" s="112"/>
      <c r="K22" s="192"/>
      <c r="L22" s="193"/>
      <c r="M22" s="193"/>
      <c r="N22" s="194"/>
      <c r="O22" s="21"/>
      <c r="P22" s="363"/>
      <c r="Q22" s="363"/>
      <c r="R22" s="363"/>
      <c r="S22" s="363"/>
      <c r="T22" s="363"/>
      <c r="U22" s="19"/>
      <c r="V22" s="8"/>
      <c r="W22" s="2"/>
      <c r="X22" s="2"/>
      <c r="Y22" s="6"/>
      <c r="Z22" s="6"/>
      <c r="AA22" s="6"/>
      <c r="AB22" s="6"/>
      <c r="AC22" s="6"/>
      <c r="AD22" s="6"/>
      <c r="AE22" s="6"/>
      <c r="AF22" s="6"/>
    </row>
    <row r="23" spans="1:32" ht="12.75" customHeight="1">
      <c r="A23" s="88" t="s">
        <v>18</v>
      </c>
      <c r="B23" s="90" t="s">
        <v>19</v>
      </c>
      <c r="C23" s="290"/>
      <c r="D23" s="291"/>
      <c r="E23" s="287" t="s">
        <v>88</v>
      </c>
      <c r="F23" s="288"/>
      <c r="G23" s="288"/>
      <c r="H23" s="288"/>
      <c r="I23" s="288"/>
      <c r="J23" s="289"/>
      <c r="K23" s="192"/>
      <c r="L23" s="193"/>
      <c r="M23" s="193"/>
      <c r="N23" s="194"/>
      <c r="O23" s="380" t="s">
        <v>20</v>
      </c>
      <c r="P23" s="381"/>
      <c r="Q23" s="381"/>
      <c r="R23" s="381"/>
      <c r="S23" s="381"/>
      <c r="T23" s="381"/>
      <c r="U23" s="24"/>
      <c r="V23" s="25"/>
      <c r="W23" s="2"/>
      <c r="X23" s="2"/>
      <c r="Y23" s="6"/>
      <c r="Z23" s="6"/>
      <c r="AA23" s="6"/>
      <c r="AB23" s="6"/>
      <c r="AC23" s="6"/>
      <c r="AD23" s="6"/>
      <c r="AE23" s="6"/>
      <c r="AF23" s="6"/>
    </row>
    <row r="24" spans="1:32" ht="12.75" customHeight="1">
      <c r="A24" s="428" t="s">
        <v>91</v>
      </c>
      <c r="B24" s="429"/>
      <c r="C24" s="290"/>
      <c r="D24" s="291"/>
      <c r="E24" s="432" t="s">
        <v>89</v>
      </c>
      <c r="F24" s="433"/>
      <c r="G24" s="433"/>
      <c r="H24" s="433"/>
      <c r="I24" s="433"/>
      <c r="J24" s="434"/>
      <c r="K24" s="192"/>
      <c r="L24" s="193"/>
      <c r="M24" s="193"/>
      <c r="N24" s="194"/>
      <c r="O24" s="380"/>
      <c r="P24" s="381"/>
      <c r="Q24" s="381"/>
      <c r="R24" s="381"/>
      <c r="S24" s="381"/>
      <c r="T24" s="381"/>
      <c r="U24" s="24"/>
      <c r="V24" s="25"/>
      <c r="W24" s="2"/>
      <c r="X24" s="2"/>
      <c r="Y24" s="6"/>
      <c r="Z24" s="6"/>
      <c r="AA24" s="6"/>
      <c r="AB24" s="6"/>
      <c r="AC24" s="6"/>
      <c r="AD24" s="6"/>
      <c r="AE24" s="6"/>
      <c r="AF24" s="6"/>
    </row>
    <row r="25" spans="1:32" ht="12.75" customHeight="1">
      <c r="A25" s="430" t="s">
        <v>129</v>
      </c>
      <c r="B25" s="431"/>
      <c r="C25" s="290"/>
      <c r="D25" s="291"/>
      <c r="E25" s="432" t="s">
        <v>90</v>
      </c>
      <c r="F25" s="433"/>
      <c r="G25" s="433"/>
      <c r="H25" s="433"/>
      <c r="I25" s="433"/>
      <c r="J25" s="434"/>
      <c r="K25" s="192"/>
      <c r="L25" s="193"/>
      <c r="M25" s="193"/>
      <c r="N25" s="194"/>
      <c r="O25" s="26"/>
      <c r="P25" s="27" t="s">
        <v>21</v>
      </c>
      <c r="Q25" s="351"/>
      <c r="R25" s="351"/>
      <c r="S25" s="351"/>
      <c r="T25" s="6"/>
      <c r="U25" s="19"/>
      <c r="V25" s="8"/>
      <c r="W25" s="2"/>
      <c r="X25" s="2"/>
      <c r="Y25" s="6"/>
      <c r="Z25" s="6"/>
      <c r="AA25" s="6"/>
      <c r="AB25" s="6"/>
      <c r="AC25" s="6"/>
      <c r="AD25" s="6"/>
      <c r="AE25" s="6"/>
      <c r="AF25" s="6"/>
    </row>
    <row r="26" spans="1:32" ht="12.75">
      <c r="A26" s="435"/>
      <c r="B26" s="435"/>
      <c r="C26" s="290"/>
      <c r="D26" s="291"/>
      <c r="E26" s="275"/>
      <c r="F26" s="276"/>
      <c r="G26" s="277"/>
      <c r="H26" s="278"/>
      <c r="I26" s="274"/>
      <c r="J26" s="274"/>
      <c r="K26" s="331"/>
      <c r="L26" s="332"/>
      <c r="M26" s="332"/>
      <c r="N26" s="333"/>
      <c r="R26" s="382"/>
      <c r="S26" s="382"/>
      <c r="T26" s="6"/>
      <c r="U26" s="19"/>
      <c r="V26" s="8"/>
      <c r="W26" s="2"/>
      <c r="X26" s="2"/>
      <c r="Y26" s="6"/>
      <c r="Z26" s="6"/>
      <c r="AA26" s="6"/>
      <c r="AB26" s="6"/>
      <c r="AC26" s="6"/>
      <c r="AD26" s="6"/>
      <c r="AE26" s="6"/>
      <c r="AF26" s="6"/>
    </row>
    <row r="27" spans="1:32" ht="12.75">
      <c r="A27" s="8"/>
      <c r="B27" s="30"/>
      <c r="C27" s="290"/>
      <c r="D27" s="291"/>
      <c r="E27" s="275"/>
      <c r="F27" s="276"/>
      <c r="G27" s="277"/>
      <c r="H27" s="278"/>
      <c r="I27" s="274"/>
      <c r="J27" s="274"/>
      <c r="K27" s="331"/>
      <c r="L27" s="332"/>
      <c r="M27" s="332"/>
      <c r="N27" s="333"/>
      <c r="O27" s="21"/>
      <c r="P27" s="364" t="s">
        <v>57</v>
      </c>
      <c r="Q27" s="364"/>
      <c r="R27" s="373"/>
      <c r="S27" s="373"/>
      <c r="T27" s="373"/>
      <c r="U27" s="19"/>
      <c r="V27" s="8"/>
      <c r="W27" s="2"/>
      <c r="X27" s="2"/>
      <c r="Y27" s="6"/>
      <c r="Z27" s="6"/>
      <c r="AA27" s="6"/>
      <c r="AB27" s="6"/>
      <c r="AC27" s="6"/>
      <c r="AD27" s="6"/>
      <c r="AE27" s="6"/>
      <c r="AF27" s="6"/>
    </row>
    <row r="28" spans="1:32" ht="4.5" customHeight="1">
      <c r="A28" s="436" t="s">
        <v>22</v>
      </c>
      <c r="B28" s="437"/>
      <c r="C28" s="407" t="s">
        <v>23</v>
      </c>
      <c r="D28" s="408"/>
      <c r="E28" s="32"/>
      <c r="F28" s="33"/>
      <c r="G28" s="33"/>
      <c r="H28" s="80"/>
      <c r="I28" s="80"/>
      <c r="J28" s="80"/>
      <c r="K28" s="80"/>
      <c r="L28" s="77"/>
      <c r="M28" s="77"/>
      <c r="N28" s="78"/>
      <c r="O28" s="34"/>
      <c r="P28" s="34"/>
      <c r="Q28" s="31"/>
      <c r="R28" s="35"/>
      <c r="S28" s="35"/>
      <c r="T28" s="35"/>
      <c r="U28" s="19"/>
      <c r="V28" s="8"/>
      <c r="W28" s="2"/>
      <c r="X28" s="2"/>
      <c r="Y28" s="6"/>
      <c r="Z28" s="6"/>
      <c r="AA28" s="6"/>
      <c r="AB28" s="6"/>
      <c r="AC28" s="6"/>
      <c r="AD28" s="6"/>
      <c r="AE28" s="6"/>
      <c r="AF28" s="6"/>
    </row>
    <row r="29" spans="1:32" ht="4.5" customHeight="1">
      <c r="A29" s="436"/>
      <c r="B29" s="437"/>
      <c r="C29" s="409"/>
      <c r="D29" s="410"/>
      <c r="E29" s="36"/>
      <c r="F29" s="37"/>
      <c r="G29" s="37"/>
      <c r="H29" s="81"/>
      <c r="I29" s="81"/>
      <c r="J29" s="81"/>
      <c r="K29" s="81"/>
      <c r="L29" s="23"/>
      <c r="M29" s="23"/>
      <c r="N29" s="79"/>
      <c r="O29" s="38"/>
      <c r="P29" s="39"/>
      <c r="Q29" s="40"/>
      <c r="R29" s="41"/>
      <c r="S29" s="41"/>
      <c r="T29" s="41"/>
      <c r="U29" s="42"/>
      <c r="V29" s="43"/>
      <c r="W29" s="43"/>
      <c r="X29" s="43"/>
      <c r="Y29" s="6"/>
      <c r="Z29" s="6"/>
      <c r="AA29" s="6"/>
      <c r="AB29" s="6"/>
      <c r="AC29" s="6"/>
      <c r="AD29" s="6"/>
      <c r="AE29" s="6"/>
      <c r="AF29" s="6"/>
    </row>
    <row r="30" spans="1:32" ht="4.5" customHeight="1">
      <c r="A30" s="436"/>
      <c r="B30" s="437"/>
      <c r="C30" s="409"/>
      <c r="D30" s="410"/>
      <c r="E30" s="318" t="s">
        <v>24</v>
      </c>
      <c r="F30" s="319"/>
      <c r="G30" s="319"/>
      <c r="H30" s="279">
        <f>SUM(K20:K27)</f>
        <v>281.884</v>
      </c>
      <c r="I30" s="279"/>
      <c r="J30" s="279"/>
      <c r="K30" s="279"/>
      <c r="L30" s="146"/>
      <c r="M30" s="23"/>
      <c r="N30" s="79"/>
      <c r="O30" s="83"/>
      <c r="P30" s="377" t="s">
        <v>69</v>
      </c>
      <c r="Q30" s="377"/>
      <c r="R30" s="377"/>
      <c r="S30" s="377"/>
      <c r="T30" s="371" t="s">
        <v>133</v>
      </c>
      <c r="U30" s="371"/>
      <c r="V30" s="371"/>
      <c r="W30" s="371"/>
      <c r="X30" s="371"/>
      <c r="Y30" s="6"/>
      <c r="Z30" s="6"/>
      <c r="AA30" s="6"/>
      <c r="AB30" s="6"/>
      <c r="AC30" s="6"/>
      <c r="AD30" s="6"/>
      <c r="AE30" s="6"/>
      <c r="AF30" s="6"/>
    </row>
    <row r="31" spans="1:32" ht="4.5" customHeight="1">
      <c r="A31" s="436"/>
      <c r="B31" s="437"/>
      <c r="C31" s="409"/>
      <c r="D31" s="410"/>
      <c r="E31" s="318"/>
      <c r="F31" s="319"/>
      <c r="G31" s="319"/>
      <c r="H31" s="279"/>
      <c r="I31" s="279"/>
      <c r="J31" s="279"/>
      <c r="K31" s="279"/>
      <c r="L31" s="146"/>
      <c r="M31" s="23"/>
      <c r="N31" s="79"/>
      <c r="O31" s="83"/>
      <c r="P31" s="378"/>
      <c r="Q31" s="378"/>
      <c r="R31" s="378"/>
      <c r="S31" s="378"/>
      <c r="T31" s="371"/>
      <c r="U31" s="371"/>
      <c r="V31" s="371"/>
      <c r="W31" s="371"/>
      <c r="X31" s="371"/>
      <c r="Y31" s="6"/>
      <c r="Z31" s="6"/>
      <c r="AA31" s="6"/>
      <c r="AB31" s="6"/>
      <c r="AC31" s="6"/>
      <c r="AD31" s="6"/>
      <c r="AE31" s="6"/>
      <c r="AF31" s="6"/>
    </row>
    <row r="32" spans="1:32" ht="4.5" customHeight="1">
      <c r="A32" s="436"/>
      <c r="B32" s="437"/>
      <c r="C32" s="409"/>
      <c r="D32" s="410"/>
      <c r="E32" s="318"/>
      <c r="F32" s="319"/>
      <c r="G32" s="319"/>
      <c r="H32" s="279"/>
      <c r="I32" s="279"/>
      <c r="J32" s="279"/>
      <c r="K32" s="279"/>
      <c r="L32" s="146"/>
      <c r="M32" s="23"/>
      <c r="N32" s="79"/>
      <c r="O32" s="98"/>
      <c r="P32" s="378"/>
      <c r="Q32" s="378"/>
      <c r="R32" s="378"/>
      <c r="S32" s="378"/>
      <c r="T32" s="372"/>
      <c r="U32" s="372"/>
      <c r="V32" s="372"/>
      <c r="W32" s="372"/>
      <c r="X32" s="372"/>
      <c r="Y32" s="6"/>
      <c r="Z32" s="6"/>
      <c r="AA32" s="6"/>
      <c r="AB32" s="6"/>
      <c r="AC32" s="6"/>
      <c r="AD32" s="6"/>
      <c r="AE32" s="6"/>
      <c r="AF32" s="6"/>
    </row>
    <row r="33" spans="1:32" ht="12.75" customHeight="1">
      <c r="A33" s="436"/>
      <c r="B33" s="437"/>
      <c r="C33" s="411" t="s">
        <v>130</v>
      </c>
      <c r="D33" s="412"/>
      <c r="E33" s="320"/>
      <c r="F33" s="321"/>
      <c r="G33" s="321"/>
      <c r="H33" s="280"/>
      <c r="I33" s="280"/>
      <c r="J33" s="280"/>
      <c r="K33" s="280"/>
      <c r="L33" s="147"/>
      <c r="M33" s="43"/>
      <c r="N33" s="75"/>
      <c r="O33" s="99"/>
      <c r="P33" s="354" t="s">
        <v>109</v>
      </c>
      <c r="Q33" s="354"/>
      <c r="R33" s="354"/>
      <c r="S33" s="354"/>
      <c r="T33" s="355" t="s">
        <v>134</v>
      </c>
      <c r="U33" s="355"/>
      <c r="V33" s="355"/>
      <c r="W33" s="355"/>
      <c r="X33" s="355"/>
      <c r="Y33" s="6"/>
      <c r="Z33" s="6"/>
      <c r="AA33" s="6"/>
      <c r="AB33" s="6"/>
      <c r="AC33" s="6"/>
      <c r="AD33" s="6"/>
      <c r="AE33" s="6"/>
      <c r="AF33" s="6"/>
    </row>
    <row r="34" spans="1:32" ht="12.75" customHeight="1">
      <c r="A34" s="88" t="s">
        <v>17</v>
      </c>
      <c r="B34" s="89"/>
      <c r="C34" s="411"/>
      <c r="D34" s="412"/>
      <c r="E34" s="322" t="s">
        <v>121</v>
      </c>
      <c r="F34" s="323"/>
      <c r="G34" s="323"/>
      <c r="H34" s="323"/>
      <c r="I34" s="323"/>
      <c r="J34" s="323"/>
      <c r="K34" s="323"/>
      <c r="L34" s="323"/>
      <c r="M34" s="323"/>
      <c r="N34" s="324"/>
      <c r="O34" s="99"/>
      <c r="P34" s="379" t="s">
        <v>25</v>
      </c>
      <c r="Q34" s="379"/>
      <c r="R34" s="379"/>
      <c r="S34" s="379"/>
      <c r="T34" s="379"/>
      <c r="U34" s="379"/>
      <c r="V34" s="379"/>
      <c r="W34" s="379"/>
      <c r="X34" s="379"/>
      <c r="Y34" s="6"/>
      <c r="Z34" s="6"/>
      <c r="AA34" s="6"/>
      <c r="AB34" s="6"/>
      <c r="AC34" s="6"/>
      <c r="AD34" s="6"/>
      <c r="AE34" s="6"/>
      <c r="AF34" s="6"/>
    </row>
    <row r="35" spans="1:32" ht="12.75" customHeight="1">
      <c r="A35" s="88" t="s">
        <v>18</v>
      </c>
      <c r="B35" s="90" t="s">
        <v>19</v>
      </c>
      <c r="C35" s="411"/>
      <c r="D35" s="412"/>
      <c r="E35" s="325"/>
      <c r="F35" s="326"/>
      <c r="G35" s="326"/>
      <c r="H35" s="326"/>
      <c r="I35" s="326"/>
      <c r="J35" s="326"/>
      <c r="K35" s="326"/>
      <c r="L35" s="326"/>
      <c r="M35" s="326"/>
      <c r="N35" s="327"/>
      <c r="O35" s="87"/>
      <c r="P35" s="92" t="s">
        <v>17</v>
      </c>
      <c r="Q35" s="93"/>
      <c r="R35" s="87"/>
      <c r="S35" s="94" t="s">
        <v>27</v>
      </c>
      <c r="T35" s="95" t="s">
        <v>19</v>
      </c>
      <c r="U35" s="87"/>
      <c r="V35" s="87"/>
      <c r="W35" s="87"/>
      <c r="X35" s="87"/>
      <c r="Y35" s="6"/>
      <c r="Z35" s="6"/>
      <c r="AA35" s="6"/>
      <c r="AB35" s="6"/>
      <c r="AC35" s="6"/>
      <c r="AD35" s="6"/>
      <c r="AE35" s="6"/>
      <c r="AF35" s="6"/>
    </row>
    <row r="36" spans="1:32" ht="4.5" customHeight="1">
      <c r="A36" s="84"/>
      <c r="B36" s="91"/>
      <c r="C36" s="413"/>
      <c r="D36" s="414"/>
      <c r="E36" s="328"/>
      <c r="F36" s="329"/>
      <c r="G36" s="329"/>
      <c r="H36" s="329"/>
      <c r="I36" s="329"/>
      <c r="J36" s="329"/>
      <c r="K36" s="329"/>
      <c r="L36" s="329"/>
      <c r="M36" s="329"/>
      <c r="N36" s="330"/>
      <c r="O36" s="108"/>
      <c r="P36" s="96"/>
      <c r="Q36" s="84"/>
      <c r="R36" s="84"/>
      <c r="S36" s="84"/>
      <c r="T36" s="84"/>
      <c r="U36" s="84"/>
      <c r="V36" s="84"/>
      <c r="W36" s="84"/>
      <c r="X36" s="97"/>
      <c r="Y36" s="44" t="s">
        <v>8</v>
      </c>
      <c r="Z36" s="6"/>
      <c r="AA36" s="6"/>
      <c r="AB36" s="6"/>
      <c r="AC36" s="6"/>
      <c r="AD36" s="6"/>
      <c r="AE36" s="6"/>
      <c r="AF36" s="6"/>
    </row>
    <row r="37" spans="1:32" ht="12.75" customHeight="1">
      <c r="A37" s="309" t="s">
        <v>73</v>
      </c>
      <c r="B37" s="309"/>
      <c r="C37" s="309"/>
      <c r="D37" s="310"/>
      <c r="E37" s="281" t="s">
        <v>21</v>
      </c>
      <c r="F37" s="283"/>
      <c r="G37" s="281" t="s">
        <v>29</v>
      </c>
      <c r="H37" s="281"/>
      <c r="I37" s="281"/>
      <c r="J37" s="281"/>
      <c r="K37" s="281"/>
      <c r="L37" s="281"/>
      <c r="M37" s="281"/>
      <c r="N37" s="281"/>
      <c r="O37" s="347" t="s">
        <v>93</v>
      </c>
      <c r="P37" s="347"/>
      <c r="Q37" s="347"/>
      <c r="R37" s="347" t="s">
        <v>16</v>
      </c>
      <c r="S37" s="347"/>
      <c r="T37" s="347" t="s">
        <v>30</v>
      </c>
      <c r="U37" s="347"/>
      <c r="V37" s="341" t="s">
        <v>31</v>
      </c>
      <c r="W37" s="341"/>
      <c r="X37" s="342"/>
      <c r="Y37" s="45"/>
      <c r="Z37" s="6"/>
      <c r="AA37" s="6"/>
      <c r="AB37" s="6"/>
      <c r="AC37" s="6"/>
      <c r="AD37" s="6"/>
      <c r="AE37" s="6"/>
      <c r="AF37" s="6"/>
    </row>
    <row r="38" spans="1:32" ht="12.75" customHeight="1">
      <c r="A38" s="311"/>
      <c r="B38" s="311"/>
      <c r="C38" s="311"/>
      <c r="D38" s="312"/>
      <c r="E38" s="46">
        <v>20</v>
      </c>
      <c r="F38" s="105">
        <v>23</v>
      </c>
      <c r="G38" s="282"/>
      <c r="H38" s="282"/>
      <c r="I38" s="282"/>
      <c r="J38" s="282"/>
      <c r="K38" s="282"/>
      <c r="L38" s="282"/>
      <c r="M38" s="282"/>
      <c r="N38" s="282"/>
      <c r="O38" s="374"/>
      <c r="P38" s="374"/>
      <c r="Q38" s="374"/>
      <c r="R38" s="374"/>
      <c r="S38" s="374"/>
      <c r="T38" s="348"/>
      <c r="U38" s="348"/>
      <c r="V38" s="343"/>
      <c r="W38" s="343"/>
      <c r="X38" s="344"/>
      <c r="Y38" s="45"/>
      <c r="Z38" s="6"/>
      <c r="AA38" s="6"/>
      <c r="AB38" s="6"/>
      <c r="AC38" s="6"/>
      <c r="AD38" s="6"/>
      <c r="AE38" s="6"/>
      <c r="AF38" s="6"/>
    </row>
    <row r="39" spans="1:32" ht="12.75" customHeight="1" thickBot="1">
      <c r="A39" s="313"/>
      <c r="B39" s="313"/>
      <c r="C39" s="313"/>
      <c r="D39" s="314"/>
      <c r="E39" s="47" t="s">
        <v>32</v>
      </c>
      <c r="F39" s="47" t="s">
        <v>33</v>
      </c>
      <c r="G39" s="422"/>
      <c r="H39" s="423"/>
      <c r="I39" s="182"/>
      <c r="J39" s="183"/>
      <c r="K39" s="350"/>
      <c r="L39" s="350"/>
      <c r="M39" s="350"/>
      <c r="N39" s="350"/>
      <c r="O39" s="350" t="s">
        <v>34</v>
      </c>
      <c r="P39" s="350"/>
      <c r="Q39" s="47"/>
      <c r="R39" s="47" t="s">
        <v>35</v>
      </c>
      <c r="S39" s="47" t="s">
        <v>36</v>
      </c>
      <c r="T39" s="349"/>
      <c r="U39" s="349"/>
      <c r="V39" s="345"/>
      <c r="W39" s="345"/>
      <c r="X39" s="346"/>
      <c r="Y39" s="45"/>
      <c r="Z39" s="6"/>
      <c r="AA39" s="6"/>
      <c r="AB39" s="6"/>
      <c r="AC39" s="6"/>
      <c r="AD39" s="6"/>
      <c r="AE39" s="6"/>
      <c r="AF39" s="6"/>
    </row>
    <row r="40" spans="1:32" ht="12.75" customHeight="1" thickTop="1">
      <c r="A40" s="441" t="s">
        <v>131</v>
      </c>
      <c r="B40" s="441"/>
      <c r="C40" s="441"/>
      <c r="D40" s="442"/>
      <c r="E40" s="100">
        <v>1</v>
      </c>
      <c r="F40" s="100">
        <v>10</v>
      </c>
      <c r="G40" s="418">
        <v>6.4</v>
      </c>
      <c r="H40" s="419"/>
      <c r="I40" s="420"/>
      <c r="J40" s="421"/>
      <c r="K40" s="203"/>
      <c r="L40" s="204"/>
      <c r="M40" s="203"/>
      <c r="N40" s="204"/>
      <c r="O40" s="358">
        <v>3</v>
      </c>
      <c r="P40" s="359"/>
      <c r="Q40" s="125"/>
      <c r="R40" s="148">
        <v>59</v>
      </c>
      <c r="S40" s="145">
        <f>D74</f>
        <v>147.5</v>
      </c>
      <c r="T40" s="184" t="s">
        <v>28</v>
      </c>
      <c r="U40" s="185"/>
      <c r="V40" s="375">
        <f>SUM(S40:T40)</f>
        <v>147.5</v>
      </c>
      <c r="W40" s="376"/>
      <c r="X40" s="376"/>
      <c r="Y40" s="45"/>
      <c r="Z40" s="6"/>
      <c r="AA40" s="6"/>
      <c r="AB40" s="6"/>
      <c r="AC40" s="6"/>
      <c r="AD40" s="6"/>
      <c r="AE40" s="6"/>
      <c r="AF40" s="6"/>
    </row>
    <row r="41" spans="1:32" ht="12.75" customHeight="1">
      <c r="A41" s="213" t="s">
        <v>132</v>
      </c>
      <c r="B41" s="213"/>
      <c r="C41" s="213"/>
      <c r="D41" s="213"/>
      <c r="E41" s="101">
        <v>1</v>
      </c>
      <c r="F41" s="101">
        <v>12</v>
      </c>
      <c r="G41" s="270">
        <v>6.4</v>
      </c>
      <c r="H41" s="271"/>
      <c r="I41" s="272"/>
      <c r="J41" s="273"/>
      <c r="K41" s="171"/>
      <c r="L41" s="172"/>
      <c r="M41" s="171"/>
      <c r="N41" s="172"/>
      <c r="O41" s="261" t="s">
        <v>118</v>
      </c>
      <c r="P41" s="262"/>
      <c r="Q41" s="262"/>
      <c r="R41" s="262"/>
      <c r="S41" s="262"/>
      <c r="T41" s="262"/>
      <c r="U41" s="263"/>
      <c r="V41" s="356"/>
      <c r="W41" s="357"/>
      <c r="X41" s="357"/>
      <c r="Y41" s="45"/>
      <c r="Z41" s="6"/>
      <c r="AA41" s="6"/>
      <c r="AB41" s="6"/>
      <c r="AC41" s="6"/>
      <c r="AD41" s="6"/>
      <c r="AE41" s="6"/>
      <c r="AF41" s="6"/>
    </row>
    <row r="42" spans="1:32" ht="12.75" customHeight="1">
      <c r="A42" s="213"/>
      <c r="B42" s="213"/>
      <c r="C42" s="213"/>
      <c r="D42" s="213"/>
      <c r="E42" s="101"/>
      <c r="F42" s="101"/>
      <c r="G42" s="270"/>
      <c r="H42" s="271"/>
      <c r="I42" s="272"/>
      <c r="J42" s="273"/>
      <c r="K42" s="171"/>
      <c r="L42" s="172"/>
      <c r="M42" s="171" t="s">
        <v>28</v>
      </c>
      <c r="N42" s="172"/>
      <c r="O42" s="264"/>
      <c r="P42" s="265"/>
      <c r="Q42" s="265"/>
      <c r="R42" s="265"/>
      <c r="S42" s="265"/>
      <c r="T42" s="265"/>
      <c r="U42" s="266"/>
      <c r="V42" s="356"/>
      <c r="W42" s="357"/>
      <c r="X42" s="357"/>
      <c r="Y42" s="45"/>
      <c r="Z42" s="6"/>
      <c r="AA42" s="6"/>
      <c r="AB42" s="6"/>
      <c r="AC42" s="6"/>
      <c r="AD42" s="6"/>
      <c r="AE42" s="6"/>
      <c r="AF42" s="6"/>
    </row>
    <row r="43" spans="1:32" ht="14.25">
      <c r="A43" s="213"/>
      <c r="B43" s="213"/>
      <c r="C43" s="213"/>
      <c r="D43" s="213"/>
      <c r="E43" s="101"/>
      <c r="F43" s="101"/>
      <c r="G43" s="270"/>
      <c r="H43" s="271"/>
      <c r="I43" s="272"/>
      <c r="J43" s="273"/>
      <c r="K43" s="171"/>
      <c r="L43" s="172"/>
      <c r="M43" s="171"/>
      <c r="N43" s="172"/>
      <c r="O43" s="264"/>
      <c r="P43" s="265"/>
      <c r="Q43" s="265"/>
      <c r="R43" s="265"/>
      <c r="S43" s="265"/>
      <c r="T43" s="265"/>
      <c r="U43" s="266"/>
      <c r="V43" s="356"/>
      <c r="W43" s="357"/>
      <c r="X43" s="357"/>
      <c r="Y43" s="45"/>
      <c r="Z43" s="6"/>
      <c r="AA43" s="6"/>
      <c r="AB43" s="6"/>
      <c r="AC43" s="6"/>
      <c r="AD43" s="6"/>
      <c r="AE43" s="6"/>
      <c r="AF43" s="6"/>
    </row>
    <row r="44" spans="1:32" ht="15">
      <c r="A44" s="213"/>
      <c r="B44" s="213"/>
      <c r="C44" s="213"/>
      <c r="D44" s="213"/>
      <c r="E44" s="102"/>
      <c r="F44" s="102"/>
      <c r="G44" s="270"/>
      <c r="H44" s="271"/>
      <c r="I44" s="272"/>
      <c r="J44" s="273"/>
      <c r="K44" s="171"/>
      <c r="L44" s="172"/>
      <c r="M44" s="247"/>
      <c r="N44" s="248"/>
      <c r="O44" s="264"/>
      <c r="P44" s="265"/>
      <c r="Q44" s="265"/>
      <c r="R44" s="265"/>
      <c r="S44" s="265"/>
      <c r="T44" s="265"/>
      <c r="U44" s="266"/>
      <c r="V44" s="249"/>
      <c r="W44" s="250"/>
      <c r="X44" s="250"/>
      <c r="Y44" s="48"/>
      <c r="Z44" s="6"/>
      <c r="AA44" s="6"/>
      <c r="AB44" s="6"/>
      <c r="AC44" s="6"/>
      <c r="AD44" s="6"/>
      <c r="AE44" s="6"/>
      <c r="AF44" s="6"/>
    </row>
    <row r="45" spans="1:32" ht="12.75" customHeight="1">
      <c r="A45" s="213"/>
      <c r="B45" s="213"/>
      <c r="C45" s="213"/>
      <c r="D45" s="213"/>
      <c r="E45" s="102"/>
      <c r="F45" s="102"/>
      <c r="G45" s="270"/>
      <c r="H45" s="271"/>
      <c r="I45" s="272"/>
      <c r="J45" s="273"/>
      <c r="K45" s="171"/>
      <c r="L45" s="172"/>
      <c r="M45" s="247"/>
      <c r="N45" s="248"/>
      <c r="O45" s="186" t="s">
        <v>83</v>
      </c>
      <c r="P45" s="187"/>
      <c r="Q45" s="187"/>
      <c r="R45" s="187"/>
      <c r="S45" s="187"/>
      <c r="T45" s="187"/>
      <c r="U45" s="188"/>
      <c r="V45" s="249"/>
      <c r="W45" s="250"/>
      <c r="X45" s="250"/>
      <c r="Y45" s="49"/>
      <c r="Z45" s="6"/>
      <c r="AA45" s="6"/>
      <c r="AB45" s="6"/>
      <c r="AC45" s="6"/>
      <c r="AD45" s="6"/>
      <c r="AE45" s="6"/>
      <c r="AF45" s="6"/>
    </row>
    <row r="46" spans="1:32" ht="12.75" customHeight="1" thickBot="1">
      <c r="A46" s="170"/>
      <c r="B46" s="170"/>
      <c r="C46" s="170"/>
      <c r="D46" s="170"/>
      <c r="E46" s="103"/>
      <c r="F46" s="103"/>
      <c r="G46" s="180"/>
      <c r="H46" s="181"/>
      <c r="I46" s="182"/>
      <c r="J46" s="183"/>
      <c r="K46" s="173"/>
      <c r="L46" s="174"/>
      <c r="M46" s="173"/>
      <c r="N46" s="174"/>
      <c r="O46" s="189"/>
      <c r="P46" s="190"/>
      <c r="Q46" s="190"/>
      <c r="R46" s="190"/>
      <c r="S46" s="190"/>
      <c r="T46" s="190"/>
      <c r="U46" s="191"/>
      <c r="V46" s="251"/>
      <c r="W46" s="252"/>
      <c r="X46" s="252"/>
      <c r="Y46" s="49"/>
      <c r="Z46" s="6"/>
      <c r="AA46" s="6"/>
      <c r="AB46" s="6"/>
      <c r="AC46" s="6"/>
      <c r="AD46" s="6"/>
      <c r="AE46" s="6"/>
      <c r="AF46" s="6"/>
    </row>
    <row r="47" spans="1:32" ht="21.75" customHeight="1" thickBot="1" thickTop="1">
      <c r="A47" s="175" t="s">
        <v>37</v>
      </c>
      <c r="B47" s="175"/>
      <c r="C47" s="175"/>
      <c r="D47" s="175"/>
      <c r="E47" s="50"/>
      <c r="F47" s="51"/>
      <c r="G47" s="176">
        <f>SUM(G40:J46)</f>
        <v>12.8</v>
      </c>
      <c r="H47" s="177"/>
      <c r="I47" s="178"/>
      <c r="J47" s="179"/>
      <c r="K47" s="415" t="s">
        <v>38</v>
      </c>
      <c r="L47" s="416"/>
      <c r="M47" s="416"/>
      <c r="N47" s="417"/>
      <c r="O47" s="269">
        <f>SUM(O40:O46)</f>
        <v>3</v>
      </c>
      <c r="P47" s="268"/>
      <c r="Q47" s="126"/>
      <c r="R47" s="82" t="s">
        <v>28</v>
      </c>
      <c r="S47" s="130">
        <f>D74</f>
        <v>147.5</v>
      </c>
      <c r="T47" s="267">
        <f>SUM(T40:T46)</f>
        <v>0</v>
      </c>
      <c r="U47" s="268"/>
      <c r="V47" s="259">
        <f>SUM(S47:T48)</f>
        <v>147.5</v>
      </c>
      <c r="W47" s="260"/>
      <c r="X47" s="260"/>
      <c r="Y47" s="52" t="s">
        <v>8</v>
      </c>
      <c r="Z47" s="6"/>
      <c r="AA47" s="6"/>
      <c r="AB47" s="6"/>
      <c r="AC47" s="6"/>
      <c r="AD47" s="6"/>
      <c r="AE47" s="6"/>
      <c r="AF47" s="6"/>
    </row>
    <row r="48" spans="1:32" ht="16.5" customHeight="1" thickTop="1">
      <c r="A48" s="53"/>
      <c r="B48" s="211"/>
      <c r="C48" s="211"/>
      <c r="D48" s="211"/>
      <c r="E48" s="211"/>
      <c r="F48" s="211"/>
      <c r="G48" s="211"/>
      <c r="H48" s="212"/>
      <c r="I48" s="167">
        <f>SUM(Text125)</f>
        <v>12.8</v>
      </c>
      <c r="J48" s="168"/>
      <c r="K48" s="169" t="s">
        <v>39</v>
      </c>
      <c r="L48" s="169"/>
      <c r="M48" s="169"/>
      <c r="N48" s="169"/>
      <c r="O48" s="256" t="s">
        <v>40</v>
      </c>
      <c r="P48" s="256"/>
      <c r="Q48" s="76">
        <v>0.655</v>
      </c>
      <c r="R48" s="54"/>
      <c r="S48" s="169" t="s">
        <v>41</v>
      </c>
      <c r="T48" s="169"/>
      <c r="U48" s="169"/>
      <c r="V48" s="257">
        <f>SUM(PRODUCT(I48,Q48))</f>
        <v>8.384</v>
      </c>
      <c r="W48" s="257"/>
      <c r="X48" s="257"/>
      <c r="Y48" s="52" t="s">
        <v>8</v>
      </c>
      <c r="Z48" s="6"/>
      <c r="AA48" s="6"/>
      <c r="AB48" s="6"/>
      <c r="AC48" s="6"/>
      <c r="AD48" s="6"/>
      <c r="AE48" s="6"/>
      <c r="AF48" s="6"/>
    </row>
    <row r="49" spans="2:32" ht="4.5" customHeight="1">
      <c r="B49" s="55"/>
      <c r="K49" s="2"/>
      <c r="L49" s="2"/>
      <c r="M49" s="2"/>
      <c r="N49" s="2"/>
      <c r="O49" s="2"/>
      <c r="P49" s="2"/>
      <c r="Q49" s="2"/>
      <c r="R49" s="2"/>
      <c r="S49" s="2"/>
      <c r="T49" s="2"/>
      <c r="U49" s="2"/>
      <c r="V49" s="2"/>
      <c r="W49" s="2"/>
      <c r="X49" s="2"/>
      <c r="Y49" s="6"/>
      <c r="Z49" s="6"/>
      <c r="AA49" s="6"/>
      <c r="AB49" s="6"/>
      <c r="AC49" s="6"/>
      <c r="AD49" s="6"/>
      <c r="AE49" s="6"/>
      <c r="AF49" s="6"/>
    </row>
    <row r="50" spans="1:32" ht="12.75" customHeight="1" thickBot="1">
      <c r="A50" s="443" t="s">
        <v>81</v>
      </c>
      <c r="B50" s="443"/>
      <c r="C50" s="443"/>
      <c r="D50" s="443"/>
      <c r="E50" s="443"/>
      <c r="F50" s="198" t="s">
        <v>82</v>
      </c>
      <c r="G50" s="190"/>
      <c r="H50" s="190"/>
      <c r="I50" s="190"/>
      <c r="J50" s="190"/>
      <c r="K50" s="190"/>
      <c r="L50" s="190"/>
      <c r="M50" s="190"/>
      <c r="N50" s="190"/>
      <c r="O50" s="190"/>
      <c r="P50" s="190"/>
      <c r="Q50" s="190"/>
      <c r="R50" s="121"/>
      <c r="S50" s="122"/>
      <c r="T50" s="121" t="s">
        <v>42</v>
      </c>
      <c r="U50" s="258"/>
      <c r="V50" s="258"/>
      <c r="W50" s="258"/>
      <c r="X50" s="258"/>
      <c r="Y50" s="6"/>
      <c r="Z50" s="6"/>
      <c r="AA50" s="6"/>
      <c r="AB50" s="6"/>
      <c r="AC50" s="6"/>
      <c r="AD50" s="6"/>
      <c r="AE50" s="6"/>
      <c r="AF50" s="6"/>
    </row>
    <row r="51" spans="1:32" ht="13.5" customHeight="1" thickTop="1">
      <c r="A51" s="227" t="s">
        <v>43</v>
      </c>
      <c r="B51" s="227"/>
      <c r="C51" s="227"/>
      <c r="D51" s="227"/>
      <c r="E51" s="227"/>
      <c r="F51" s="227"/>
      <c r="G51" s="227"/>
      <c r="H51" s="227"/>
      <c r="I51" s="227"/>
      <c r="J51" s="227"/>
      <c r="K51" s="43"/>
      <c r="L51" s="226" t="s">
        <v>77</v>
      </c>
      <c r="M51" s="227"/>
      <c r="N51" s="227"/>
      <c r="O51" s="227"/>
      <c r="P51" s="227"/>
      <c r="Q51" s="228"/>
      <c r="R51" s="228"/>
      <c r="S51" s="228"/>
      <c r="T51" s="228"/>
      <c r="U51" s="227"/>
      <c r="V51" s="227"/>
      <c r="W51" s="227"/>
      <c r="X51" s="227"/>
      <c r="Y51" s="6"/>
      <c r="Z51" s="6"/>
      <c r="AA51" s="6"/>
      <c r="AB51" s="6"/>
      <c r="AC51" s="6"/>
      <c r="AD51" s="6"/>
      <c r="AE51" s="6"/>
      <c r="AF51" s="6"/>
    </row>
    <row r="52" spans="1:32" ht="12.75" customHeight="1">
      <c r="A52" s="220" t="s">
        <v>112</v>
      </c>
      <c r="B52" s="220"/>
      <c r="C52" s="220"/>
      <c r="D52" s="220"/>
      <c r="E52" s="220"/>
      <c r="F52" s="220"/>
      <c r="G52" s="444">
        <v>42</v>
      </c>
      <c r="H52" s="444"/>
      <c r="I52" s="444"/>
      <c r="J52" s="444"/>
      <c r="K52" s="43"/>
      <c r="L52" s="424" t="s">
        <v>70</v>
      </c>
      <c r="M52" s="425"/>
      <c r="N52" s="425"/>
      <c r="O52" s="425"/>
      <c r="P52" s="425"/>
      <c r="Q52" s="230" t="s">
        <v>104</v>
      </c>
      <c r="R52" s="230"/>
      <c r="S52" s="231"/>
      <c r="T52" s="106">
        <v>0</v>
      </c>
      <c r="U52" s="216"/>
      <c r="V52" s="216"/>
      <c r="W52" s="216"/>
      <c r="X52" s="216"/>
      <c r="Y52" s="6"/>
      <c r="Z52" s="6"/>
      <c r="AA52" s="6"/>
      <c r="AB52" s="6"/>
      <c r="AC52" s="6"/>
      <c r="AD52" s="6"/>
      <c r="AE52" s="6"/>
      <c r="AF52" s="6"/>
    </row>
    <row r="53" spans="1:32" ht="12.75" customHeight="1">
      <c r="A53" s="215" t="s">
        <v>44</v>
      </c>
      <c r="B53" s="215"/>
      <c r="C53" s="215"/>
      <c r="D53" s="215"/>
      <c r="E53" s="215"/>
      <c r="F53" s="215"/>
      <c r="G53" s="197"/>
      <c r="H53" s="197"/>
      <c r="I53" s="197"/>
      <c r="J53" s="197"/>
      <c r="K53" s="56"/>
      <c r="L53" s="201" t="s">
        <v>102</v>
      </c>
      <c r="M53" s="202"/>
      <c r="N53" s="202"/>
      <c r="O53" s="202"/>
      <c r="P53" s="202"/>
      <c r="Q53" s="199" t="s">
        <v>103</v>
      </c>
      <c r="R53" s="200"/>
      <c r="S53" s="200"/>
      <c r="T53" s="124">
        <v>0</v>
      </c>
      <c r="U53" s="217"/>
      <c r="V53" s="217"/>
      <c r="W53" s="217"/>
      <c r="X53" s="217"/>
      <c r="Y53" s="6"/>
      <c r="Z53" s="6"/>
      <c r="AA53" s="6"/>
      <c r="AB53" s="6"/>
      <c r="AC53" s="6"/>
      <c r="AD53" s="6"/>
      <c r="AE53" s="6"/>
      <c r="AF53" s="6"/>
    </row>
    <row r="54" spans="1:32" ht="12.75" customHeight="1">
      <c r="A54" s="215" t="s">
        <v>111</v>
      </c>
      <c r="B54" s="215"/>
      <c r="C54" s="215"/>
      <c r="D54" s="215"/>
      <c r="E54" s="215"/>
      <c r="F54" s="215"/>
      <c r="G54" s="197"/>
      <c r="H54" s="197"/>
      <c r="I54" s="197"/>
      <c r="J54" s="197"/>
      <c r="K54" s="56"/>
      <c r="L54" s="201" t="s">
        <v>71</v>
      </c>
      <c r="M54" s="202"/>
      <c r="N54" s="202"/>
      <c r="O54" s="202"/>
      <c r="P54" s="202"/>
      <c r="Q54" s="199" t="s">
        <v>105</v>
      </c>
      <c r="R54" s="200"/>
      <c r="S54" s="200"/>
      <c r="T54" s="124">
        <v>0</v>
      </c>
      <c r="U54" s="217">
        <v>24</v>
      </c>
      <c r="V54" s="217"/>
      <c r="W54" s="217"/>
      <c r="X54" s="217"/>
      <c r="Y54" s="6"/>
      <c r="Z54" s="6"/>
      <c r="AA54" s="6"/>
      <c r="AB54" s="6"/>
      <c r="AC54" s="6"/>
      <c r="AD54" s="6"/>
      <c r="AE54" s="6"/>
      <c r="AF54" s="6"/>
    </row>
    <row r="55" spans="1:32" ht="12.75" customHeight="1">
      <c r="A55" s="215" t="s">
        <v>45</v>
      </c>
      <c r="B55" s="215"/>
      <c r="C55" s="215"/>
      <c r="D55" s="215"/>
      <c r="E55" s="215"/>
      <c r="F55" s="215"/>
      <c r="G55" s="197" t="s">
        <v>28</v>
      </c>
      <c r="H55" s="197"/>
      <c r="I55" s="197"/>
      <c r="J55" s="197"/>
      <c r="K55" s="56"/>
      <c r="L55" s="201" t="s">
        <v>72</v>
      </c>
      <c r="M55" s="255"/>
      <c r="N55" s="255"/>
      <c r="O55" s="255"/>
      <c r="P55" s="255"/>
      <c r="Q55" s="255"/>
      <c r="R55" s="255"/>
      <c r="S55" s="255"/>
      <c r="T55" s="255"/>
      <c r="U55" s="217"/>
      <c r="V55" s="217"/>
      <c r="W55" s="217"/>
      <c r="X55" s="217"/>
      <c r="Y55" s="6"/>
      <c r="Z55" s="6"/>
      <c r="AA55" s="6"/>
      <c r="AB55" s="6"/>
      <c r="AC55" s="6"/>
      <c r="AD55" s="6"/>
      <c r="AE55" s="6"/>
      <c r="AF55" s="6"/>
    </row>
    <row r="56" spans="1:32" ht="12.75" customHeight="1">
      <c r="A56" s="215" t="s">
        <v>46</v>
      </c>
      <c r="B56" s="215"/>
      <c r="C56" s="215"/>
      <c r="D56" s="215"/>
      <c r="E56" s="215"/>
      <c r="F56" s="215"/>
      <c r="G56" s="214" t="s">
        <v>28</v>
      </c>
      <c r="H56" s="214"/>
      <c r="I56" s="214"/>
      <c r="J56" s="214"/>
      <c r="K56" s="57"/>
      <c r="L56" s="201" t="s">
        <v>110</v>
      </c>
      <c r="M56" s="255"/>
      <c r="N56" s="255"/>
      <c r="O56" s="255"/>
      <c r="P56" s="255"/>
      <c r="Q56" s="255"/>
      <c r="R56" s="255"/>
      <c r="S56" s="255"/>
      <c r="T56" s="255"/>
      <c r="U56" s="217">
        <v>60</v>
      </c>
      <c r="V56" s="217"/>
      <c r="W56" s="217"/>
      <c r="X56" s="217"/>
      <c r="Y56" s="6"/>
      <c r="Z56" s="6"/>
      <c r="AA56" s="6"/>
      <c r="AB56" s="6"/>
      <c r="AC56" s="6"/>
      <c r="AD56" s="6"/>
      <c r="AE56" s="6"/>
      <c r="AF56" s="6"/>
    </row>
    <row r="57" spans="1:32" ht="12.75" customHeight="1">
      <c r="A57" s="218" t="s">
        <v>135</v>
      </c>
      <c r="B57" s="218"/>
      <c r="C57" s="218"/>
      <c r="D57" s="218"/>
      <c r="E57" s="218"/>
      <c r="F57" s="218"/>
      <c r="G57" s="219"/>
      <c r="H57" s="219"/>
      <c r="I57" s="219"/>
      <c r="J57" s="219"/>
      <c r="K57" s="56"/>
      <c r="L57" s="58"/>
      <c r="M57" s="43"/>
      <c r="N57" s="43"/>
      <c r="O57" s="43"/>
      <c r="P57" s="43"/>
      <c r="Q57" s="43"/>
      <c r="R57" s="43"/>
      <c r="S57" s="397" t="s">
        <v>47</v>
      </c>
      <c r="T57" s="397"/>
      <c r="U57" s="398"/>
      <c r="V57" s="253">
        <f>SUM(U52:U56)</f>
        <v>84</v>
      </c>
      <c r="W57" s="254"/>
      <c r="X57" s="254"/>
      <c r="Y57" s="6"/>
      <c r="Z57" s="6"/>
      <c r="AA57" s="6"/>
      <c r="AB57" s="6"/>
      <c r="AC57" s="6"/>
      <c r="AD57" s="6"/>
      <c r="AE57" s="6"/>
      <c r="AF57" s="6"/>
    </row>
    <row r="58" spans="1:32" ht="12.75" customHeight="1">
      <c r="A58" s="218" t="s">
        <v>136</v>
      </c>
      <c r="B58" s="218"/>
      <c r="C58" s="218"/>
      <c r="D58" s="218"/>
      <c r="E58" s="218"/>
      <c r="F58" s="218"/>
      <c r="G58" s="219"/>
      <c r="H58" s="219"/>
      <c r="I58" s="219"/>
      <c r="J58" s="219"/>
      <c r="K58" s="56"/>
      <c r="L58" s="56"/>
      <c r="M58" s="56"/>
      <c r="N58" s="56"/>
      <c r="O58" s="56"/>
      <c r="P58" s="56"/>
      <c r="Q58" s="56"/>
      <c r="R58" s="232" t="s">
        <v>48</v>
      </c>
      <c r="S58" s="232"/>
      <c r="T58" s="232"/>
      <c r="U58" s="233"/>
      <c r="V58" s="222">
        <f>SUM(G52:G59)</f>
        <v>42</v>
      </c>
      <c r="W58" s="223"/>
      <c r="X58" s="223"/>
      <c r="Y58" s="6"/>
      <c r="Z58" s="6"/>
      <c r="AA58" s="6"/>
      <c r="AB58" s="6"/>
      <c r="AC58" s="6"/>
      <c r="AD58" s="6"/>
      <c r="AE58" s="6"/>
      <c r="AF58" s="6"/>
    </row>
    <row r="59" spans="1:32" ht="14.25" customHeight="1">
      <c r="A59" s="218" t="s">
        <v>8</v>
      </c>
      <c r="B59" s="218"/>
      <c r="C59" s="218"/>
      <c r="D59" s="218"/>
      <c r="E59" s="218"/>
      <c r="F59" s="218"/>
      <c r="G59" s="219"/>
      <c r="H59" s="219"/>
      <c r="I59" s="219"/>
      <c r="J59" s="219"/>
      <c r="K59" s="56"/>
      <c r="L59" s="56"/>
      <c r="M59" s="56"/>
      <c r="N59" s="56"/>
      <c r="O59" s="56"/>
      <c r="P59" s="56"/>
      <c r="Q59" s="56"/>
      <c r="R59" s="232" t="s">
        <v>49</v>
      </c>
      <c r="S59" s="232"/>
      <c r="T59" s="232"/>
      <c r="U59" s="233"/>
      <c r="V59" s="450">
        <f>SUM(V58,V57,U50,V48,V47)</f>
        <v>281.884</v>
      </c>
      <c r="W59" s="451"/>
      <c r="X59" s="451"/>
      <c r="Y59" s="6"/>
      <c r="Z59" s="6"/>
      <c r="AA59" s="6"/>
      <c r="AB59" s="6"/>
      <c r="AC59" s="6"/>
      <c r="AD59" s="6"/>
      <c r="AE59" s="6"/>
      <c r="AF59" s="6"/>
    </row>
    <row r="60" spans="1:32" ht="15" customHeight="1">
      <c r="A60" s="238" t="s">
        <v>50</v>
      </c>
      <c r="B60" s="239"/>
      <c r="C60" s="239"/>
      <c r="D60" s="239"/>
      <c r="E60" s="239"/>
      <c r="F60" s="239"/>
      <c r="G60" s="239"/>
      <c r="H60" s="239"/>
      <c r="I60" s="239"/>
      <c r="J60" s="239"/>
      <c r="K60" s="239"/>
      <c r="L60" s="239"/>
      <c r="M60" s="239"/>
      <c r="N60" s="242" t="s">
        <v>51</v>
      </c>
      <c r="O60" s="243"/>
      <c r="P60" s="243"/>
      <c r="Q60" s="243"/>
      <c r="R60" s="243"/>
      <c r="S60" s="57"/>
      <c r="T60" s="57"/>
      <c r="U60" s="57"/>
      <c r="V60" s="57"/>
      <c r="W60" s="57"/>
      <c r="X60" s="59"/>
      <c r="Y60" s="6"/>
      <c r="Z60" s="6"/>
      <c r="AA60" s="6"/>
      <c r="AB60" s="6"/>
      <c r="AC60" s="6"/>
      <c r="AD60" s="6"/>
      <c r="AE60" s="6"/>
      <c r="AF60" s="6"/>
    </row>
    <row r="61" spans="1:32" ht="11.25" customHeight="1">
      <c r="A61" s="240"/>
      <c r="B61" s="241"/>
      <c r="C61" s="241"/>
      <c r="D61" s="241"/>
      <c r="E61" s="241"/>
      <c r="F61" s="241"/>
      <c r="G61" s="241"/>
      <c r="H61" s="241"/>
      <c r="I61" s="241"/>
      <c r="J61" s="241"/>
      <c r="K61" s="241"/>
      <c r="L61" s="241"/>
      <c r="M61" s="241"/>
      <c r="N61" s="244" t="s">
        <v>52</v>
      </c>
      <c r="O61" s="245"/>
      <c r="P61" s="245"/>
      <c r="Q61" s="245"/>
      <c r="R61" s="245"/>
      <c r="S61" s="245"/>
      <c r="T61" s="224"/>
      <c r="U61" s="224"/>
      <c r="V61" s="224"/>
      <c r="W61" s="224"/>
      <c r="X61" s="225"/>
      <c r="Y61" s="6"/>
      <c r="Z61" s="6"/>
      <c r="AA61" s="6"/>
      <c r="AB61" s="6"/>
      <c r="AC61" s="6"/>
      <c r="AD61" s="6"/>
      <c r="AE61" s="6"/>
      <c r="AF61" s="6"/>
    </row>
    <row r="62" spans="1:32" ht="4.5" customHeight="1">
      <c r="A62" s="20"/>
      <c r="B62" s="402" t="str">
        <f>C5</f>
        <v>John Doe</v>
      </c>
      <c r="C62" s="402"/>
      <c r="D62" s="402"/>
      <c r="E62" s="20"/>
      <c r="F62" s="20"/>
      <c r="G62" s="20"/>
      <c r="H62" s="20"/>
      <c r="I62" s="20"/>
      <c r="J62" s="20"/>
      <c r="K62" s="20"/>
      <c r="L62" s="20"/>
      <c r="M62" s="20"/>
      <c r="N62" s="60"/>
      <c r="O62" s="61"/>
      <c r="P62" s="61"/>
      <c r="Q62" s="61"/>
      <c r="R62" s="61"/>
      <c r="S62" s="61"/>
      <c r="T62" s="28"/>
      <c r="U62" s="28"/>
      <c r="V62" s="28"/>
      <c r="W62" s="28"/>
      <c r="X62" s="29"/>
      <c r="Y62" s="6"/>
      <c r="Z62" s="6"/>
      <c r="AA62" s="6"/>
      <c r="AB62" s="6"/>
      <c r="AC62" s="6"/>
      <c r="AD62" s="6"/>
      <c r="AE62" s="6"/>
      <c r="AF62" s="6"/>
    </row>
    <row r="63" spans="1:32" ht="8.25" customHeight="1">
      <c r="A63" s="20" t="s">
        <v>53</v>
      </c>
      <c r="B63" s="403"/>
      <c r="C63" s="403"/>
      <c r="D63" s="403"/>
      <c r="E63" s="20" t="s">
        <v>54</v>
      </c>
      <c r="F63" s="20"/>
      <c r="G63" s="20"/>
      <c r="H63" s="20"/>
      <c r="I63" s="20"/>
      <c r="J63" s="20"/>
      <c r="K63" s="20"/>
      <c r="L63" s="20"/>
      <c r="M63" s="20"/>
      <c r="N63" s="62"/>
      <c r="O63" s="63"/>
      <c r="P63" s="63"/>
      <c r="Q63" s="63"/>
      <c r="R63" s="63"/>
      <c r="S63" s="63"/>
      <c r="T63" s="64"/>
      <c r="U63" s="64"/>
      <c r="V63" s="64"/>
      <c r="W63" s="64"/>
      <c r="X63" s="65"/>
      <c r="Y63" s="6"/>
      <c r="Z63" s="6"/>
      <c r="AA63" s="6"/>
      <c r="AB63" s="6"/>
      <c r="AC63" s="6"/>
      <c r="AD63" s="6"/>
      <c r="AE63" s="6"/>
      <c r="AF63" s="6"/>
    </row>
    <row r="64" spans="1:32" ht="21.75" customHeight="1">
      <c r="A64" s="445" t="s">
        <v>84</v>
      </c>
      <c r="B64" s="445"/>
      <c r="C64" s="445"/>
      <c r="D64" s="445"/>
      <c r="E64" s="445"/>
      <c r="F64" s="445"/>
      <c r="G64" s="445"/>
      <c r="H64" s="445"/>
      <c r="I64" s="445"/>
      <c r="J64" s="445"/>
      <c r="K64" s="445"/>
      <c r="L64" s="445"/>
      <c r="M64" s="66"/>
      <c r="N64" s="235" t="s">
        <v>55</v>
      </c>
      <c r="O64" s="236"/>
      <c r="P64" s="236"/>
      <c r="Q64" s="236"/>
      <c r="R64" s="236"/>
      <c r="S64" s="236"/>
      <c r="T64" s="236"/>
      <c r="U64" s="236"/>
      <c r="V64" s="236"/>
      <c r="W64" s="236"/>
      <c r="X64" s="67"/>
      <c r="Y64" s="6"/>
      <c r="Z64" s="6"/>
      <c r="AA64" s="6"/>
      <c r="AB64" s="6"/>
      <c r="AC64" s="6"/>
      <c r="AD64" s="6"/>
      <c r="AE64" s="6"/>
      <c r="AF64" s="6"/>
    </row>
    <row r="65" spans="1:32" ht="12.75">
      <c r="A65" s="445"/>
      <c r="B65" s="445"/>
      <c r="C65" s="445"/>
      <c r="D65" s="445"/>
      <c r="E65" s="445"/>
      <c r="F65" s="445"/>
      <c r="G65" s="445"/>
      <c r="H65" s="445"/>
      <c r="I65" s="445"/>
      <c r="J65" s="445"/>
      <c r="K65" s="445"/>
      <c r="L65" s="445"/>
      <c r="M65" s="66"/>
      <c r="N65" s="68"/>
      <c r="O65" s="8"/>
      <c r="P65" s="8"/>
      <c r="Q65" s="8"/>
      <c r="R65" s="8"/>
      <c r="S65" s="8"/>
      <c r="T65" s="8"/>
      <c r="U65" s="8"/>
      <c r="V65" s="8"/>
      <c r="W65" s="8"/>
      <c r="X65" s="67"/>
      <c r="Y65" s="6"/>
      <c r="Z65" s="6"/>
      <c r="AA65" s="6"/>
      <c r="AB65" s="6"/>
      <c r="AC65" s="6"/>
      <c r="AD65" s="6"/>
      <c r="AE65" s="6"/>
      <c r="AF65" s="6"/>
    </row>
    <row r="66" spans="1:32" ht="15" customHeight="1">
      <c r="A66" s="234"/>
      <c r="B66" s="234"/>
      <c r="C66" s="234"/>
      <c r="D66" s="234"/>
      <c r="E66" s="234"/>
      <c r="F66" s="2"/>
      <c r="G66" s="2"/>
      <c r="H66" s="43"/>
      <c r="I66" s="43"/>
      <c r="J66" s="43"/>
      <c r="K66" s="43"/>
      <c r="L66" s="2"/>
      <c r="M66" s="8"/>
      <c r="N66" s="235" t="s">
        <v>56</v>
      </c>
      <c r="O66" s="236"/>
      <c r="P66" s="236"/>
      <c r="Q66" s="236"/>
      <c r="R66" s="236"/>
      <c r="S66" s="236"/>
      <c r="T66" s="236"/>
      <c r="U66" s="236"/>
      <c r="V66" s="236"/>
      <c r="W66" s="236"/>
      <c r="X66" s="237"/>
      <c r="Y66" s="6"/>
      <c r="Z66" s="6"/>
      <c r="AA66" s="6"/>
      <c r="AB66" s="6"/>
      <c r="AC66" s="6"/>
      <c r="AD66" s="6"/>
      <c r="AE66" s="6"/>
      <c r="AF66" s="6"/>
    </row>
    <row r="67" spans="1:32" ht="13.5" thickBot="1">
      <c r="A67" s="399" t="s">
        <v>57</v>
      </c>
      <c r="B67" s="399"/>
      <c r="C67" s="399"/>
      <c r="D67" s="399"/>
      <c r="E67" s="69"/>
      <c r="F67" s="69"/>
      <c r="G67" s="2"/>
      <c r="H67" s="399" t="s">
        <v>21</v>
      </c>
      <c r="I67" s="399"/>
      <c r="J67" s="399"/>
      <c r="K67" s="399"/>
      <c r="L67" s="2"/>
      <c r="M67" s="8"/>
      <c r="N67" s="400"/>
      <c r="O67" s="234"/>
      <c r="P67" s="234"/>
      <c r="Q67" s="234"/>
      <c r="R67" s="234"/>
      <c r="S67" s="234"/>
      <c r="T67" s="234"/>
      <c r="U67" s="234"/>
      <c r="V67" s="234"/>
      <c r="W67" s="234"/>
      <c r="X67" s="401"/>
      <c r="Y67" s="6"/>
      <c r="Z67" s="6"/>
      <c r="AA67" s="6"/>
      <c r="AB67" s="6"/>
      <c r="AC67" s="6"/>
      <c r="AD67" s="6"/>
      <c r="AE67" s="6"/>
      <c r="AF67" s="6"/>
    </row>
    <row r="68" spans="1:24" ht="15">
      <c r="A68" s="446" t="s">
        <v>58</v>
      </c>
      <c r="B68" s="447"/>
      <c r="C68" s="131">
        <f>R40</f>
        <v>59</v>
      </c>
      <c r="D68" s="134">
        <f>SUM(C68)</f>
        <v>59</v>
      </c>
      <c r="E68" s="135"/>
      <c r="F68" s="70" t="s">
        <v>28</v>
      </c>
      <c r="G68" s="438" t="s">
        <v>97</v>
      </c>
      <c r="H68" s="439"/>
      <c r="I68" s="439"/>
      <c r="J68" s="440"/>
      <c r="K68" s="463" t="s">
        <v>16</v>
      </c>
      <c r="L68" s="464"/>
      <c r="M68" s="465"/>
      <c r="N68" s="221" t="s">
        <v>59</v>
      </c>
      <c r="O68" s="221"/>
      <c r="P68" s="221"/>
      <c r="Q68" s="221"/>
      <c r="R68" s="221"/>
      <c r="S68" s="221"/>
      <c r="T68" s="221" t="s">
        <v>21</v>
      </c>
      <c r="U68" s="221"/>
      <c r="V68" s="221"/>
      <c r="W68" s="221"/>
      <c r="X68" s="221"/>
    </row>
    <row r="69" spans="1:24" ht="15">
      <c r="A69" s="448" t="s">
        <v>34</v>
      </c>
      <c r="B69" s="449"/>
      <c r="C69" s="132">
        <f>O40-2</f>
        <v>1</v>
      </c>
      <c r="D69" s="136">
        <f>SUM(C69)</f>
        <v>1</v>
      </c>
      <c r="E69" s="137" t="s">
        <v>26</v>
      </c>
      <c r="F69" s="71" t="s">
        <v>60</v>
      </c>
      <c r="G69" s="426" t="s">
        <v>98</v>
      </c>
      <c r="H69" s="319"/>
      <c r="I69" s="319"/>
      <c r="J69" s="427"/>
      <c r="K69" s="318" t="s">
        <v>100</v>
      </c>
      <c r="L69" s="461"/>
      <c r="M69" s="462"/>
      <c r="N69" s="229"/>
      <c r="O69" s="229"/>
      <c r="P69" s="229"/>
      <c r="Q69" s="229"/>
      <c r="R69" s="229"/>
      <c r="S69" s="229"/>
      <c r="T69" s="229"/>
      <c r="U69" s="229"/>
      <c r="V69" s="229"/>
      <c r="W69" s="229"/>
      <c r="X69" s="229"/>
    </row>
    <row r="70" spans="1:24" ht="15.75" thickBot="1">
      <c r="A70" s="389"/>
      <c r="B70" s="390"/>
      <c r="C70" s="127"/>
      <c r="D70" s="138">
        <f>PRODUCT(D68:D69)</f>
        <v>59</v>
      </c>
      <c r="E70" s="139"/>
      <c r="F70" s="123"/>
      <c r="G70" s="426" t="s">
        <v>99</v>
      </c>
      <c r="H70" s="319"/>
      <c r="I70" s="319"/>
      <c r="J70" s="427"/>
      <c r="K70" s="404" t="s">
        <v>107</v>
      </c>
      <c r="L70" s="405"/>
      <c r="M70" s="406"/>
      <c r="N70" s="221" t="s">
        <v>61</v>
      </c>
      <c r="O70" s="221"/>
      <c r="P70" s="221"/>
      <c r="Q70" s="221"/>
      <c r="R70" s="221"/>
      <c r="S70" s="221"/>
      <c r="T70" s="221" t="s">
        <v>21</v>
      </c>
      <c r="U70" s="221"/>
      <c r="V70" s="221"/>
      <c r="W70" s="221"/>
      <c r="X70" s="221"/>
    </row>
    <row r="71" spans="1:24" ht="12.75" customHeight="1" thickTop="1">
      <c r="A71" s="383" t="s">
        <v>96</v>
      </c>
      <c r="B71" s="384"/>
      <c r="C71" s="128" t="s">
        <v>101</v>
      </c>
      <c r="D71" s="140">
        <f>R40*2*0.75</f>
        <v>88.5</v>
      </c>
      <c r="E71" s="141" t="s">
        <v>62</v>
      </c>
      <c r="F71" s="71"/>
      <c r="G71" s="466" t="s">
        <v>108</v>
      </c>
      <c r="H71" s="467"/>
      <c r="I71" s="467"/>
      <c r="J71" s="468"/>
      <c r="K71" s="452">
        <f>IF(R40=59,13,IF(R40=64,14,IF(R40=69,16,IF(R40=74,17,IF(R40=79,18,0)))))</f>
        <v>13</v>
      </c>
      <c r="L71" s="453"/>
      <c r="M71" s="454"/>
      <c r="N71" s="229"/>
      <c r="O71" s="229"/>
      <c r="P71" s="229"/>
      <c r="Q71" s="229"/>
      <c r="R71" s="229"/>
      <c r="S71" s="229"/>
      <c r="T71" s="229"/>
      <c r="U71" s="229"/>
      <c r="V71" s="229"/>
      <c r="W71" s="229"/>
      <c r="X71" s="229"/>
    </row>
    <row r="72" spans="1:24" ht="15" customHeight="1">
      <c r="A72" s="389" t="s">
        <v>92</v>
      </c>
      <c r="B72" s="390"/>
      <c r="C72" s="391"/>
      <c r="D72" s="138">
        <f>IF(C69&lt;0,0,SUM(D70:D71))</f>
        <v>147.5</v>
      </c>
      <c r="E72" s="141"/>
      <c r="F72" s="71"/>
      <c r="G72" s="469" t="s">
        <v>94</v>
      </c>
      <c r="H72" s="470"/>
      <c r="I72" s="470"/>
      <c r="J72" s="471"/>
      <c r="K72" s="452">
        <f>IF(R40=59,15,IF(R40=64,16,IF(R40=69,17,IF(R40=74,18,IF(R40=79,20,0)))))</f>
        <v>15</v>
      </c>
      <c r="L72" s="453"/>
      <c r="M72" s="454"/>
      <c r="N72" s="221" t="s">
        <v>63</v>
      </c>
      <c r="O72" s="221"/>
      <c r="P72" s="221"/>
      <c r="Q72" s="221"/>
      <c r="R72" s="221"/>
      <c r="S72" s="221"/>
      <c r="T72" s="221" t="s">
        <v>21</v>
      </c>
      <c r="U72" s="221"/>
      <c r="V72" s="221"/>
      <c r="W72" s="221"/>
      <c r="X72" s="221"/>
    </row>
    <row r="73" spans="1:24" ht="12.75" customHeight="1" thickBot="1">
      <c r="A73" s="387" t="s">
        <v>68</v>
      </c>
      <c r="B73" s="388"/>
      <c r="C73" s="133">
        <f>SUM(T52:T54)</f>
        <v>0</v>
      </c>
      <c r="D73" s="142">
        <f>-K74</f>
        <v>0</v>
      </c>
      <c r="E73" s="141" t="s">
        <v>64</v>
      </c>
      <c r="F73" s="71"/>
      <c r="G73" s="472" t="s">
        <v>95</v>
      </c>
      <c r="H73" s="473"/>
      <c r="I73" s="473"/>
      <c r="J73" s="474"/>
      <c r="K73" s="452">
        <f>IF(R40=59,26,IF(R40=64,29,IF(R40=69,31,IF(R40=74,34,IF(R40=79,36,0)))))</f>
        <v>26</v>
      </c>
      <c r="L73" s="453"/>
      <c r="M73" s="454"/>
      <c r="N73" s="229"/>
      <c r="O73" s="229"/>
      <c r="P73" s="229"/>
      <c r="Q73" s="229"/>
      <c r="R73" s="229"/>
      <c r="S73" s="229"/>
      <c r="T73" s="229"/>
      <c r="U73" s="229"/>
      <c r="V73" s="229"/>
      <c r="W73" s="229"/>
      <c r="X73" s="229"/>
    </row>
    <row r="74" spans="1:24" ht="16.5" customHeight="1" thickBot="1">
      <c r="A74" s="385" t="s">
        <v>65</v>
      </c>
      <c r="B74" s="386"/>
      <c r="C74" s="386"/>
      <c r="D74" s="143">
        <f>IF(SUM(D72:D73)&lt;0,5*O47,SUM(D72:D73))</f>
        <v>147.5</v>
      </c>
      <c r="E74" s="144"/>
      <c r="F74" s="455" t="s">
        <v>106</v>
      </c>
      <c r="G74" s="456"/>
      <c r="H74" s="456"/>
      <c r="I74" s="456"/>
      <c r="J74" s="457"/>
      <c r="K74" s="458">
        <f>(T52*K71)+(T53*K72)+(T54*K73)</f>
        <v>0</v>
      </c>
      <c r="L74" s="459"/>
      <c r="M74" s="460"/>
      <c r="N74" s="221" t="s">
        <v>66</v>
      </c>
      <c r="O74" s="221"/>
      <c r="P74" s="221"/>
      <c r="Q74" s="221"/>
      <c r="R74" s="221"/>
      <c r="S74" s="221"/>
      <c r="T74" s="221" t="s">
        <v>21</v>
      </c>
      <c r="U74" s="221"/>
      <c r="V74" s="221"/>
      <c r="W74" s="221"/>
      <c r="X74" s="221"/>
    </row>
    <row r="75" spans="2:6" ht="12.75" customHeight="1">
      <c r="B75" s="45"/>
      <c r="C75" s="45"/>
      <c r="D75" s="72"/>
      <c r="E75" s="72"/>
      <c r="F75" s="72"/>
    </row>
    <row r="76" spans="2:6" ht="12.75">
      <c r="B76" s="73"/>
      <c r="C76" s="73"/>
      <c r="D76" s="73"/>
      <c r="E76" s="73"/>
      <c r="F76" s="73"/>
    </row>
    <row r="77" spans="2:9" ht="12.75">
      <c r="B77" s="55"/>
      <c r="H77" s="7" t="s">
        <v>28</v>
      </c>
      <c r="I77" s="74"/>
    </row>
    <row r="78" spans="4:11" ht="12.75">
      <c r="D78" s="7" t="s">
        <v>28</v>
      </c>
      <c r="K78" s="7" t="s">
        <v>28</v>
      </c>
    </row>
  </sheetData>
  <sheetProtection selectLockedCells="1"/>
  <mergeCells count="243">
    <mergeCell ref="A74:C74"/>
    <mergeCell ref="F74:J74"/>
    <mergeCell ref="K74:M74"/>
    <mergeCell ref="N74:S74"/>
    <mergeCell ref="T74:X74"/>
    <mergeCell ref="A72:C72"/>
    <mergeCell ref="G72:J72"/>
    <mergeCell ref="K72:M72"/>
    <mergeCell ref="N72:S72"/>
    <mergeCell ref="T72:X72"/>
    <mergeCell ref="A73:B73"/>
    <mergeCell ref="G73:J73"/>
    <mergeCell ref="K73:M73"/>
    <mergeCell ref="N73:X73"/>
    <mergeCell ref="A70:B70"/>
    <mergeCell ref="G70:J70"/>
    <mergeCell ref="K70:M70"/>
    <mergeCell ref="N70:S70"/>
    <mergeCell ref="T70:X70"/>
    <mergeCell ref="A71:B71"/>
    <mergeCell ref="G71:J71"/>
    <mergeCell ref="K71:M71"/>
    <mergeCell ref="N71:X71"/>
    <mergeCell ref="A68:B68"/>
    <mergeCell ref="G68:J68"/>
    <mergeCell ref="K68:M68"/>
    <mergeCell ref="N68:S68"/>
    <mergeCell ref="T68:X68"/>
    <mergeCell ref="A69:B69"/>
    <mergeCell ref="G69:J69"/>
    <mergeCell ref="K69:M69"/>
    <mergeCell ref="N69:X69"/>
    <mergeCell ref="B62:D63"/>
    <mergeCell ref="A64:L65"/>
    <mergeCell ref="N64:W64"/>
    <mergeCell ref="A66:E66"/>
    <mergeCell ref="N66:X66"/>
    <mergeCell ref="A67:D67"/>
    <mergeCell ref="H67:K67"/>
    <mergeCell ref="N67:X67"/>
    <mergeCell ref="A59:F59"/>
    <mergeCell ref="G59:J59"/>
    <mergeCell ref="R59:U59"/>
    <mergeCell ref="V59:X59"/>
    <mergeCell ref="A60:M61"/>
    <mergeCell ref="N60:R60"/>
    <mergeCell ref="N61:S61"/>
    <mergeCell ref="T61:X61"/>
    <mergeCell ref="A57:F57"/>
    <mergeCell ref="G57:J57"/>
    <mergeCell ref="S57:U57"/>
    <mergeCell ref="V57:X57"/>
    <mergeCell ref="A58:F58"/>
    <mergeCell ref="G58:J58"/>
    <mergeCell ref="R58:U58"/>
    <mergeCell ref="V58:X58"/>
    <mergeCell ref="A55:F55"/>
    <mergeCell ref="G55:J55"/>
    <mergeCell ref="L55:T55"/>
    <mergeCell ref="U55:X55"/>
    <mergeCell ref="A56:F56"/>
    <mergeCell ref="G56:J56"/>
    <mergeCell ref="L56:T56"/>
    <mergeCell ref="U56:X56"/>
    <mergeCell ref="A53:F53"/>
    <mergeCell ref="G53:J53"/>
    <mergeCell ref="L53:P53"/>
    <mergeCell ref="Q53:S53"/>
    <mergeCell ref="U53:X53"/>
    <mergeCell ref="A54:F54"/>
    <mergeCell ref="G54:J54"/>
    <mergeCell ref="L54:P54"/>
    <mergeCell ref="Q54:S54"/>
    <mergeCell ref="U54:X54"/>
    <mergeCell ref="A50:E50"/>
    <mergeCell ref="F50:Q50"/>
    <mergeCell ref="U50:X50"/>
    <mergeCell ref="A51:J51"/>
    <mergeCell ref="L51:X51"/>
    <mergeCell ref="A52:F52"/>
    <mergeCell ref="G52:J52"/>
    <mergeCell ref="L52:P52"/>
    <mergeCell ref="Q52:S52"/>
    <mergeCell ref="U52:X52"/>
    <mergeCell ref="B48:H48"/>
    <mergeCell ref="I48:J48"/>
    <mergeCell ref="K48:N48"/>
    <mergeCell ref="O48:P48"/>
    <mergeCell ref="S48:U48"/>
    <mergeCell ref="V48:X48"/>
    <mergeCell ref="A47:D47"/>
    <mergeCell ref="G47:J47"/>
    <mergeCell ref="K47:N47"/>
    <mergeCell ref="O47:P47"/>
    <mergeCell ref="T47:U47"/>
    <mergeCell ref="V47:X47"/>
    <mergeCell ref="V45:X45"/>
    <mergeCell ref="A46:D46"/>
    <mergeCell ref="G46:J46"/>
    <mergeCell ref="K46:L46"/>
    <mergeCell ref="M46:N46"/>
    <mergeCell ref="V46:X46"/>
    <mergeCell ref="A44:D44"/>
    <mergeCell ref="G44:J44"/>
    <mergeCell ref="K44:L44"/>
    <mergeCell ref="M44:N44"/>
    <mergeCell ref="V44:X44"/>
    <mergeCell ref="A45:D45"/>
    <mergeCell ref="G45:J45"/>
    <mergeCell ref="K45:L45"/>
    <mergeCell ref="M45:N45"/>
    <mergeCell ref="O45:U46"/>
    <mergeCell ref="K42:L42"/>
    <mergeCell ref="M42:N42"/>
    <mergeCell ref="V42:X42"/>
    <mergeCell ref="A43:D43"/>
    <mergeCell ref="G43:J43"/>
    <mergeCell ref="K43:L43"/>
    <mergeCell ref="M43:N43"/>
    <mergeCell ref="V43:X43"/>
    <mergeCell ref="T40:U40"/>
    <mergeCell ref="V40:X40"/>
    <mergeCell ref="A41:D41"/>
    <mergeCell ref="G41:J41"/>
    <mergeCell ref="K41:L41"/>
    <mergeCell ref="M41:N41"/>
    <mergeCell ref="O41:U44"/>
    <mergeCell ref="V41:X41"/>
    <mergeCell ref="A42:D42"/>
    <mergeCell ref="G42:J42"/>
    <mergeCell ref="G39:J39"/>
    <mergeCell ref="K39:L39"/>
    <mergeCell ref="M39:N39"/>
    <mergeCell ref="O39:P39"/>
    <mergeCell ref="A40:D40"/>
    <mergeCell ref="G40:J40"/>
    <mergeCell ref="K40:L40"/>
    <mergeCell ref="M40:N40"/>
    <mergeCell ref="O40:P40"/>
    <mergeCell ref="E34:N36"/>
    <mergeCell ref="P34:X34"/>
    <mergeCell ref="A37:D39"/>
    <mergeCell ref="E37:F37"/>
    <mergeCell ref="G37:J38"/>
    <mergeCell ref="K37:N38"/>
    <mergeCell ref="O37:Q38"/>
    <mergeCell ref="R37:S38"/>
    <mergeCell ref="T37:U39"/>
    <mergeCell ref="V37:X39"/>
    <mergeCell ref="R27:T27"/>
    <mergeCell ref="A28:B33"/>
    <mergeCell ref="C28:D32"/>
    <mergeCell ref="E30:G33"/>
    <mergeCell ref="H30:K33"/>
    <mergeCell ref="P30:S32"/>
    <mergeCell ref="T30:X32"/>
    <mergeCell ref="C33:D36"/>
    <mergeCell ref="P33:S33"/>
    <mergeCell ref="T33:X33"/>
    <mergeCell ref="C27:D27"/>
    <mergeCell ref="E27:F27"/>
    <mergeCell ref="G27:H27"/>
    <mergeCell ref="I27:J27"/>
    <mergeCell ref="K27:N27"/>
    <mergeCell ref="P27:Q27"/>
    <mergeCell ref="Q25:S25"/>
    <mergeCell ref="A26:B26"/>
    <mergeCell ref="C26:D26"/>
    <mergeCell ref="E26:F26"/>
    <mergeCell ref="G26:H26"/>
    <mergeCell ref="I26:J26"/>
    <mergeCell ref="K26:N26"/>
    <mergeCell ref="R26:S26"/>
    <mergeCell ref="A24:B24"/>
    <mergeCell ref="C24:D24"/>
    <mergeCell ref="E24:J24"/>
    <mergeCell ref="K24:N24"/>
    <mergeCell ref="A25:B25"/>
    <mergeCell ref="C25:D25"/>
    <mergeCell ref="E25:J25"/>
    <mergeCell ref="K25:N25"/>
    <mergeCell ref="K21:N21"/>
    <mergeCell ref="P21:T22"/>
    <mergeCell ref="C22:D22"/>
    <mergeCell ref="K22:N22"/>
    <mergeCell ref="C23:D23"/>
    <mergeCell ref="E23:J23"/>
    <mergeCell ref="K23:N23"/>
    <mergeCell ref="O23:T24"/>
    <mergeCell ref="V19:X20"/>
    <mergeCell ref="A20:B21"/>
    <mergeCell ref="C20:D20"/>
    <mergeCell ref="E20:F20"/>
    <mergeCell ref="G20:H20"/>
    <mergeCell ref="I20:J20"/>
    <mergeCell ref="K20:N20"/>
    <mergeCell ref="O20:S20"/>
    <mergeCell ref="C21:D21"/>
    <mergeCell ref="E21:J21"/>
    <mergeCell ref="C19:D19"/>
    <mergeCell ref="E19:F19"/>
    <mergeCell ref="G19:H19"/>
    <mergeCell ref="I19:J19"/>
    <mergeCell ref="K19:N19"/>
    <mergeCell ref="O19:S19"/>
    <mergeCell ref="A15:C15"/>
    <mergeCell ref="D15:H15"/>
    <mergeCell ref="A17:B17"/>
    <mergeCell ref="C17:D17"/>
    <mergeCell ref="F17:H17"/>
    <mergeCell ref="K17:W17"/>
    <mergeCell ref="K10:L11"/>
    <mergeCell ref="M10:S11"/>
    <mergeCell ref="T10:W11"/>
    <mergeCell ref="A11:C11"/>
    <mergeCell ref="D11:H11"/>
    <mergeCell ref="Q12:T13"/>
    <mergeCell ref="A13:C13"/>
    <mergeCell ref="D13:H13"/>
    <mergeCell ref="V6:W7"/>
    <mergeCell ref="A7:C7"/>
    <mergeCell ref="D7:H7"/>
    <mergeCell ref="D9:H9"/>
    <mergeCell ref="K9:L9"/>
    <mergeCell ref="M9:S9"/>
    <mergeCell ref="T9:W9"/>
    <mergeCell ref="A5:B5"/>
    <mergeCell ref="C5:F5"/>
    <mergeCell ref="L5:M5"/>
    <mergeCell ref="N5:S5"/>
    <mergeCell ref="V5:W5"/>
    <mergeCell ref="K6:K7"/>
    <mergeCell ref="L6:M7"/>
    <mergeCell ref="N6:S7"/>
    <mergeCell ref="T6:T7"/>
    <mergeCell ref="U6:U7"/>
    <mergeCell ref="A1:F1"/>
    <mergeCell ref="G1:J1"/>
    <mergeCell ref="L1:O1"/>
    <mergeCell ref="R1:T1"/>
    <mergeCell ref="U1:X1"/>
    <mergeCell ref="K3:M3"/>
    <mergeCell ref="N3:W3"/>
  </mergeCells>
  <printOptions horizontalCentered="1"/>
  <pageMargins left="0" right="0" top="0.3" bottom="0.33" header="0.25" footer="0.23"/>
  <pageSetup horizontalDpi="600" verticalDpi="600" orientation="portrait" scale="85" r:id="rId2"/>
  <legacyDrawing r:id="rId1"/>
</worksheet>
</file>

<file path=xl/worksheets/sheet5.xml><?xml version="1.0" encoding="utf-8"?>
<worksheet xmlns="http://schemas.openxmlformats.org/spreadsheetml/2006/main" xmlns:r="http://schemas.openxmlformats.org/officeDocument/2006/relationships">
  <dimension ref="A1:AF78"/>
  <sheetViews>
    <sheetView showGridLines="0" zoomScaleSheetLayoutView="100"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3" width="9.140625" style="7" customWidth="1"/>
    <col min="4" max="4" width="11.140625" style="7" bestFit="1"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7.421875" style="7" bestFit="1" customWidth="1"/>
    <col min="20" max="20" width="5.7109375" style="7" customWidth="1"/>
    <col min="21" max="23" width="3.140625" style="7" customWidth="1"/>
    <col min="24" max="24" width="2.421875" style="7" customWidth="1"/>
    <col min="25" max="16384" width="9.140625" style="7" customWidth="1"/>
  </cols>
  <sheetData>
    <row r="1" spans="1:32" ht="12.75">
      <c r="A1" s="284" t="s">
        <v>0</v>
      </c>
      <c r="B1" s="284"/>
      <c r="C1" s="284"/>
      <c r="D1" s="284"/>
      <c r="E1" s="284"/>
      <c r="F1" s="284"/>
      <c r="G1" s="246" t="s">
        <v>75</v>
      </c>
      <c r="H1" s="246"/>
      <c r="I1" s="246"/>
      <c r="J1" s="246"/>
      <c r="K1" s="3" t="s">
        <v>1</v>
      </c>
      <c r="L1" s="285">
        <v>44959</v>
      </c>
      <c r="M1" s="286"/>
      <c r="N1" s="286"/>
      <c r="O1" s="286"/>
      <c r="P1" s="4"/>
      <c r="Q1" s="2"/>
      <c r="R1" s="296" t="s">
        <v>67</v>
      </c>
      <c r="S1" s="296"/>
      <c r="T1" s="296"/>
      <c r="U1" s="303">
        <v>123456</v>
      </c>
      <c r="V1" s="303"/>
      <c r="W1" s="303"/>
      <c r="X1" s="303"/>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92" t="s">
        <v>2</v>
      </c>
      <c r="L3" s="392"/>
      <c r="M3" s="392"/>
      <c r="N3" s="286" t="s">
        <v>137</v>
      </c>
      <c r="O3" s="286"/>
      <c r="P3" s="286"/>
      <c r="Q3" s="286"/>
      <c r="R3" s="286"/>
      <c r="S3" s="286"/>
      <c r="T3" s="286"/>
      <c r="U3" s="286"/>
      <c r="V3" s="286"/>
      <c r="W3" s="28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292" t="s">
        <v>3</v>
      </c>
      <c r="B5" s="292"/>
      <c r="C5" s="294" t="s">
        <v>122</v>
      </c>
      <c r="D5" s="294"/>
      <c r="E5" s="294"/>
      <c r="F5" s="294"/>
      <c r="G5" s="2"/>
      <c r="H5" s="2"/>
      <c r="I5" s="2"/>
      <c r="J5" s="2"/>
      <c r="K5" s="115"/>
      <c r="L5" s="306" t="s">
        <v>85</v>
      </c>
      <c r="M5" s="393"/>
      <c r="N5" s="306" t="s">
        <v>86</v>
      </c>
      <c r="O5" s="272"/>
      <c r="P5" s="272"/>
      <c r="Q5" s="272"/>
      <c r="R5" s="272"/>
      <c r="S5" s="273"/>
      <c r="T5" s="116"/>
      <c r="U5" s="114"/>
      <c r="V5" s="195"/>
      <c r="W5" s="195"/>
      <c r="X5" s="114"/>
      <c r="Y5" s="6"/>
      <c r="Z5" s="6"/>
      <c r="AA5" s="6"/>
      <c r="AB5" s="6"/>
      <c r="AC5" s="6"/>
      <c r="AD5" s="6"/>
      <c r="AE5" s="6"/>
      <c r="AF5" s="6"/>
    </row>
    <row r="6" spans="1:32" ht="4.5" customHeight="1">
      <c r="A6" s="2"/>
      <c r="B6" s="3"/>
      <c r="C6" s="9"/>
      <c r="D6" s="107"/>
      <c r="E6" s="107"/>
      <c r="F6" s="107"/>
      <c r="G6" s="87"/>
      <c r="H6" s="87"/>
      <c r="I6" s="2"/>
      <c r="J6" s="2"/>
      <c r="K6" s="340"/>
      <c r="L6" s="205">
        <v>1</v>
      </c>
      <c r="M6" s="395"/>
      <c r="N6" s="205">
        <v>345678</v>
      </c>
      <c r="O6" s="206"/>
      <c r="P6" s="206"/>
      <c r="Q6" s="206"/>
      <c r="R6" s="206"/>
      <c r="S6" s="207"/>
      <c r="T6" s="297"/>
      <c r="U6" s="302"/>
      <c r="V6" s="360"/>
      <c r="W6" s="360"/>
      <c r="X6" s="117"/>
      <c r="Y6" s="6"/>
      <c r="Z6" s="6"/>
      <c r="AA6" s="6"/>
      <c r="AB6" s="6"/>
      <c r="AC6" s="6"/>
      <c r="AD6" s="6"/>
      <c r="AE6" s="6"/>
      <c r="AF6" s="6"/>
    </row>
    <row r="7" spans="1:32" ht="12.75">
      <c r="A7" s="292" t="s">
        <v>4</v>
      </c>
      <c r="B7" s="292"/>
      <c r="C7" s="292"/>
      <c r="D7" s="293" t="s">
        <v>124</v>
      </c>
      <c r="E7" s="293"/>
      <c r="F7" s="293"/>
      <c r="G7" s="293"/>
      <c r="H7" s="293"/>
      <c r="I7" s="10"/>
      <c r="J7" s="2"/>
      <c r="K7" s="340"/>
      <c r="L7" s="208"/>
      <c r="M7" s="396"/>
      <c r="N7" s="208"/>
      <c r="O7" s="209"/>
      <c r="P7" s="209"/>
      <c r="Q7" s="209"/>
      <c r="R7" s="209"/>
      <c r="S7" s="210"/>
      <c r="T7" s="297"/>
      <c r="U7" s="302"/>
      <c r="V7" s="360"/>
      <c r="W7" s="360"/>
      <c r="X7" s="117"/>
      <c r="Y7" s="6"/>
      <c r="Z7" s="6"/>
      <c r="AA7" s="6"/>
      <c r="AB7" s="6"/>
      <c r="AC7" s="6"/>
      <c r="AD7" s="6"/>
      <c r="AE7" s="6"/>
      <c r="AF7" s="6"/>
    </row>
    <row r="8" spans="1:32" ht="4.5" customHeight="1">
      <c r="A8" s="2"/>
      <c r="B8" s="3"/>
      <c r="C8" s="3"/>
      <c r="D8" s="86"/>
      <c r="E8" s="86"/>
      <c r="F8" s="86"/>
      <c r="G8" s="87"/>
      <c r="H8" s="87"/>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293" t="s">
        <v>125</v>
      </c>
      <c r="E9" s="293"/>
      <c r="F9" s="293"/>
      <c r="G9" s="293"/>
      <c r="H9" s="293"/>
      <c r="I9" s="10"/>
      <c r="J9" s="2"/>
      <c r="K9" s="195"/>
      <c r="L9" s="195"/>
      <c r="M9" s="195"/>
      <c r="N9" s="195"/>
      <c r="O9" s="195"/>
      <c r="P9" s="195"/>
      <c r="Q9" s="195"/>
      <c r="R9" s="195"/>
      <c r="S9" s="195"/>
      <c r="T9" s="195"/>
      <c r="U9" s="195"/>
      <c r="V9" s="195"/>
      <c r="W9" s="195"/>
      <c r="X9" s="113"/>
      <c r="Y9" s="6"/>
      <c r="Z9" s="6"/>
      <c r="AA9" s="6"/>
      <c r="AB9" s="6"/>
      <c r="AC9" s="6"/>
      <c r="AD9" s="6"/>
      <c r="AE9" s="6"/>
      <c r="AF9" s="6"/>
    </row>
    <row r="10" spans="1:32" ht="4.5" customHeight="1">
      <c r="A10" s="2"/>
      <c r="B10" s="2"/>
      <c r="C10" s="2"/>
      <c r="D10" s="86"/>
      <c r="E10" s="86"/>
      <c r="F10" s="86"/>
      <c r="G10" s="87"/>
      <c r="H10" s="87"/>
      <c r="I10" s="2"/>
      <c r="J10" s="2"/>
      <c r="K10" s="196"/>
      <c r="L10" s="196"/>
      <c r="M10" s="394"/>
      <c r="N10" s="394"/>
      <c r="O10" s="394"/>
      <c r="P10" s="394"/>
      <c r="Q10" s="394"/>
      <c r="R10" s="394"/>
      <c r="S10" s="394"/>
      <c r="T10" s="302"/>
      <c r="U10" s="302"/>
      <c r="V10" s="302"/>
      <c r="W10" s="302"/>
      <c r="X10" s="8"/>
      <c r="Y10" s="6"/>
      <c r="Z10" s="6"/>
      <c r="AA10" s="6"/>
      <c r="AB10" s="6"/>
      <c r="AC10" s="6"/>
      <c r="AD10" s="6"/>
      <c r="AE10" s="6"/>
      <c r="AF10" s="6"/>
    </row>
    <row r="11" spans="1:32" ht="12.75">
      <c r="A11" s="292" t="s">
        <v>5</v>
      </c>
      <c r="B11" s="292"/>
      <c r="C11" s="292"/>
      <c r="D11" s="293" t="s">
        <v>123</v>
      </c>
      <c r="E11" s="293"/>
      <c r="F11" s="293"/>
      <c r="G11" s="293"/>
      <c r="H11" s="293"/>
      <c r="I11" s="10"/>
      <c r="J11" s="2"/>
      <c r="K11" s="196"/>
      <c r="L11" s="196"/>
      <c r="M11" s="394"/>
      <c r="N11" s="394"/>
      <c r="O11" s="394"/>
      <c r="P11" s="394"/>
      <c r="Q11" s="394"/>
      <c r="R11" s="394"/>
      <c r="S11" s="394"/>
      <c r="T11" s="302"/>
      <c r="U11" s="302"/>
      <c r="V11" s="302"/>
      <c r="W11" s="302"/>
      <c r="X11" s="8"/>
      <c r="Y11" s="6"/>
      <c r="Z11" s="6"/>
      <c r="AA11" s="6"/>
      <c r="AB11" s="6"/>
      <c r="AC11" s="6"/>
      <c r="AD11" s="6"/>
      <c r="AE11" s="6"/>
      <c r="AF11" s="6"/>
    </row>
    <row r="12" spans="1:32" ht="4.5" customHeight="1">
      <c r="A12" s="2"/>
      <c r="B12" s="3"/>
      <c r="C12" s="3"/>
      <c r="D12" s="86"/>
      <c r="E12" s="86"/>
      <c r="F12" s="86"/>
      <c r="G12" s="87"/>
      <c r="H12" s="87"/>
      <c r="I12" s="2"/>
      <c r="J12" s="2"/>
      <c r="K12" s="2"/>
      <c r="L12" s="2"/>
      <c r="M12" s="2"/>
      <c r="N12" s="12"/>
      <c r="O12" s="12"/>
      <c r="P12" s="12"/>
      <c r="Q12" s="365">
        <f>H30</f>
        <v>1824.944</v>
      </c>
      <c r="R12" s="366"/>
      <c r="S12" s="366"/>
      <c r="T12" s="367"/>
      <c r="U12" s="2"/>
      <c r="V12" s="2"/>
      <c r="W12" s="2"/>
      <c r="X12" s="2"/>
      <c r="Y12" s="6"/>
      <c r="Z12" s="6"/>
      <c r="AA12" s="6"/>
      <c r="AB12" s="6"/>
      <c r="AC12" s="6"/>
      <c r="AD12" s="6"/>
      <c r="AE12" s="6"/>
      <c r="AF12" s="6"/>
    </row>
    <row r="13" spans="1:32" ht="12.75" customHeight="1">
      <c r="A13" s="292" t="s">
        <v>79</v>
      </c>
      <c r="B13" s="292"/>
      <c r="C13" s="292"/>
      <c r="D13" s="335"/>
      <c r="E13" s="335"/>
      <c r="F13" s="335"/>
      <c r="G13" s="335"/>
      <c r="H13" s="335"/>
      <c r="I13" s="11"/>
      <c r="J13" s="2"/>
      <c r="K13" s="2"/>
      <c r="L13" s="2"/>
      <c r="M13" s="2"/>
      <c r="N13" s="12"/>
      <c r="O13" s="12"/>
      <c r="P13" s="12"/>
      <c r="Q13" s="368"/>
      <c r="R13" s="369"/>
      <c r="S13" s="369"/>
      <c r="T13" s="370"/>
      <c r="U13" s="2"/>
      <c r="V13" s="2"/>
      <c r="W13" s="2"/>
      <c r="X13" s="2"/>
      <c r="Y13" s="6"/>
      <c r="Z13" s="6"/>
      <c r="AA13" s="6"/>
      <c r="AB13" s="6"/>
      <c r="AC13" s="6"/>
      <c r="AD13" s="6"/>
      <c r="AE13" s="6"/>
      <c r="AF13" s="6"/>
    </row>
    <row r="14" spans="1:32" ht="4.5" customHeight="1">
      <c r="A14" s="118"/>
      <c r="B14" s="118"/>
      <c r="C14" s="118"/>
      <c r="D14" s="119"/>
      <c r="E14" s="119"/>
      <c r="F14" s="119"/>
      <c r="G14" s="119"/>
      <c r="H14" s="119"/>
      <c r="I14" s="11"/>
      <c r="J14" s="2"/>
      <c r="K14" s="2"/>
      <c r="L14" s="2"/>
      <c r="M14" s="2"/>
      <c r="N14" s="12"/>
      <c r="O14" s="12"/>
      <c r="P14" s="12"/>
      <c r="Q14" s="120"/>
      <c r="R14" s="120"/>
      <c r="S14" s="120"/>
      <c r="T14" s="120"/>
      <c r="U14" s="2"/>
      <c r="V14" s="2"/>
      <c r="W14" s="2"/>
      <c r="X14" s="2"/>
      <c r="Y14" s="6"/>
      <c r="Z14" s="6"/>
      <c r="AA14" s="6"/>
      <c r="AB14" s="6"/>
      <c r="AC14" s="6"/>
      <c r="AD14" s="6"/>
      <c r="AE14" s="6"/>
      <c r="AF14" s="6"/>
    </row>
    <row r="15" spans="1:32" ht="12.75" customHeight="1">
      <c r="A15" s="292" t="s">
        <v>80</v>
      </c>
      <c r="B15" s="292"/>
      <c r="C15" s="292"/>
      <c r="D15" s="339">
        <v>123456789</v>
      </c>
      <c r="E15" s="339"/>
      <c r="F15" s="339"/>
      <c r="G15" s="339"/>
      <c r="H15" s="339"/>
      <c r="I15" s="11"/>
      <c r="J15" s="2"/>
      <c r="K15" s="2"/>
      <c r="L15" s="2"/>
      <c r="M15" s="2"/>
      <c r="N15" s="12"/>
      <c r="O15" s="12"/>
      <c r="P15" s="12"/>
      <c r="Q15" s="120"/>
      <c r="R15" s="120"/>
      <c r="S15" s="120"/>
      <c r="T15" s="120"/>
      <c r="U15" s="2"/>
      <c r="V15" s="2"/>
      <c r="W15" s="2"/>
      <c r="X15" s="2"/>
      <c r="Y15" s="6"/>
      <c r="Z15" s="6"/>
      <c r="AA15" s="6"/>
      <c r="AB15" s="6"/>
      <c r="AC15" s="6"/>
      <c r="AD15" s="6"/>
      <c r="AE15" s="6"/>
      <c r="AF15" s="6"/>
    </row>
    <row r="16" spans="1:32" ht="12.75">
      <c r="A16" s="2"/>
      <c r="B16" s="3"/>
      <c r="C16" s="2"/>
      <c r="D16" s="2"/>
      <c r="E16" s="2"/>
      <c r="F16" s="2"/>
      <c r="G16" s="2"/>
      <c r="H16" s="2"/>
      <c r="I16" s="2"/>
      <c r="J16" s="2"/>
      <c r="K16" s="2"/>
      <c r="L16" s="2"/>
      <c r="M16" s="2"/>
      <c r="N16" s="2"/>
      <c r="O16" s="2"/>
      <c r="P16" s="2"/>
      <c r="Q16" s="2"/>
      <c r="R16" s="2"/>
      <c r="S16" s="2"/>
      <c r="T16" s="2"/>
      <c r="U16" s="2"/>
      <c r="V16" s="2"/>
      <c r="W16" s="2"/>
      <c r="X16" s="2"/>
      <c r="Y16" s="6"/>
      <c r="Z16" s="6"/>
      <c r="AA16" s="6"/>
      <c r="AB16" s="6"/>
      <c r="AC16" s="6"/>
      <c r="AD16" s="6"/>
      <c r="AE16" s="6"/>
      <c r="AF16" s="6"/>
    </row>
    <row r="17" spans="1:32" ht="12.75">
      <c r="A17" s="292" t="s">
        <v>6</v>
      </c>
      <c r="B17" s="292"/>
      <c r="C17" s="337" t="s">
        <v>127</v>
      </c>
      <c r="D17" s="337"/>
      <c r="E17" s="5" t="s">
        <v>7</v>
      </c>
      <c r="F17" s="338" t="s">
        <v>138</v>
      </c>
      <c r="G17" s="338"/>
      <c r="H17" s="338"/>
      <c r="I17" s="13"/>
      <c r="J17" s="1"/>
      <c r="K17" s="284" t="s">
        <v>74</v>
      </c>
      <c r="L17" s="284"/>
      <c r="M17" s="284"/>
      <c r="N17" s="284"/>
      <c r="O17" s="284"/>
      <c r="P17" s="284"/>
      <c r="Q17" s="284"/>
      <c r="R17" s="284"/>
      <c r="S17" s="284"/>
      <c r="T17" s="284"/>
      <c r="U17" s="284"/>
      <c r="V17" s="284"/>
      <c r="W17" s="284"/>
      <c r="X17" s="2"/>
      <c r="Y17" s="6"/>
      <c r="Z17" s="6"/>
      <c r="AA17" s="6"/>
      <c r="AB17" s="6"/>
      <c r="AC17" s="6"/>
      <c r="AD17" s="6"/>
      <c r="AE17" s="6"/>
      <c r="AF17" s="6"/>
    </row>
    <row r="18" spans="1:32" ht="4.5" customHeight="1">
      <c r="A18" s="2"/>
      <c r="B18" s="2"/>
      <c r="C18" s="14" t="s">
        <v>8</v>
      </c>
      <c r="D18" s="2"/>
      <c r="E18" s="2"/>
      <c r="F18" s="2"/>
      <c r="G18" s="2"/>
      <c r="H18" s="2"/>
      <c r="I18" s="2"/>
      <c r="J18" s="2"/>
      <c r="K18" s="2"/>
      <c r="L18" s="2"/>
      <c r="M18" s="2"/>
      <c r="N18" s="2"/>
      <c r="O18" s="2"/>
      <c r="P18" s="2"/>
      <c r="Q18" s="2"/>
      <c r="R18" s="2"/>
      <c r="S18" s="2"/>
      <c r="T18" s="2"/>
      <c r="U18" s="2"/>
      <c r="V18" s="2"/>
      <c r="W18" s="2"/>
      <c r="X18" s="2"/>
      <c r="Y18" s="6"/>
      <c r="Z18" s="6"/>
      <c r="AA18" s="6"/>
      <c r="AB18" s="6"/>
      <c r="AC18" s="6"/>
      <c r="AD18" s="6"/>
      <c r="AE18" s="6"/>
      <c r="AF18" s="6"/>
    </row>
    <row r="19" spans="1:32" ht="18.75" customHeight="1">
      <c r="A19" s="15"/>
      <c r="B19" s="16"/>
      <c r="C19" s="290" t="s">
        <v>78</v>
      </c>
      <c r="D19" s="291"/>
      <c r="E19" s="290" t="s">
        <v>9</v>
      </c>
      <c r="F19" s="291"/>
      <c r="G19" s="336" t="s">
        <v>87</v>
      </c>
      <c r="H19" s="336"/>
      <c r="I19" s="336" t="s">
        <v>10</v>
      </c>
      <c r="J19" s="336"/>
      <c r="K19" s="290" t="s">
        <v>11</v>
      </c>
      <c r="L19" s="298"/>
      <c r="M19" s="298"/>
      <c r="N19" s="291"/>
      <c r="O19" s="304" t="s">
        <v>12</v>
      </c>
      <c r="P19" s="305"/>
      <c r="Q19" s="305"/>
      <c r="R19" s="305"/>
      <c r="S19" s="305"/>
      <c r="T19" s="17"/>
      <c r="U19" s="18"/>
      <c r="V19" s="304" t="s">
        <v>13</v>
      </c>
      <c r="W19" s="305"/>
      <c r="X19" s="305"/>
      <c r="Y19" s="6"/>
      <c r="Z19" s="6"/>
      <c r="AA19" s="6"/>
      <c r="AB19" s="6"/>
      <c r="AC19" s="6"/>
      <c r="AD19" s="6"/>
      <c r="AE19" s="6"/>
      <c r="AF19" s="6"/>
    </row>
    <row r="20" spans="1:32" ht="12.75" customHeight="1">
      <c r="A20" s="239" t="s">
        <v>14</v>
      </c>
      <c r="B20" s="315"/>
      <c r="C20" s="307">
        <v>2023</v>
      </c>
      <c r="D20" s="308"/>
      <c r="E20" s="295" t="s">
        <v>76</v>
      </c>
      <c r="F20" s="295"/>
      <c r="G20" s="275">
        <v>705360</v>
      </c>
      <c r="H20" s="276"/>
      <c r="I20" s="334">
        <v>521310</v>
      </c>
      <c r="J20" s="334"/>
      <c r="K20" s="299">
        <f>SUM(V47,V48,U50,V57,V58)</f>
        <v>1824.944</v>
      </c>
      <c r="L20" s="300"/>
      <c r="M20" s="300"/>
      <c r="N20" s="301"/>
      <c r="O20" s="361" t="s">
        <v>15</v>
      </c>
      <c r="P20" s="362"/>
      <c r="Q20" s="362"/>
      <c r="R20" s="362"/>
      <c r="S20" s="362"/>
      <c r="T20" s="6"/>
      <c r="U20" s="19"/>
      <c r="V20" s="352"/>
      <c r="W20" s="353"/>
      <c r="X20" s="353"/>
      <c r="Y20" s="6"/>
      <c r="Z20" s="6"/>
      <c r="AA20" s="6"/>
      <c r="AB20" s="6"/>
      <c r="AC20" s="6"/>
      <c r="AD20" s="6"/>
      <c r="AE20" s="6"/>
      <c r="AF20" s="6"/>
    </row>
    <row r="21" spans="1:32" ht="12.75" customHeight="1">
      <c r="A21" s="316"/>
      <c r="B21" s="317"/>
      <c r="C21" s="290"/>
      <c r="D21" s="291"/>
      <c r="E21" s="287" t="s">
        <v>119</v>
      </c>
      <c r="F21" s="288"/>
      <c r="G21" s="288"/>
      <c r="H21" s="288"/>
      <c r="I21" s="288"/>
      <c r="J21" s="289"/>
      <c r="K21" s="192"/>
      <c r="L21" s="193"/>
      <c r="M21" s="193"/>
      <c r="N21" s="194"/>
      <c r="O21" s="21"/>
      <c r="P21" s="363"/>
      <c r="Q21" s="363"/>
      <c r="R21" s="363"/>
      <c r="S21" s="363"/>
      <c r="T21" s="363"/>
      <c r="U21" s="22"/>
      <c r="V21" s="23"/>
      <c r="W21" s="2"/>
      <c r="X21" s="2"/>
      <c r="Y21" s="6"/>
      <c r="Z21" s="6"/>
      <c r="AA21" s="6"/>
      <c r="AB21" s="6"/>
      <c r="AC21" s="6"/>
      <c r="AD21" s="6"/>
      <c r="AE21" s="6"/>
      <c r="AF21" s="6"/>
    </row>
    <row r="22" spans="1:32" ht="12.75" customHeight="1">
      <c r="A22" s="88" t="s">
        <v>17</v>
      </c>
      <c r="B22" s="89"/>
      <c r="C22" s="290"/>
      <c r="D22" s="291"/>
      <c r="E22" s="109" t="s">
        <v>120</v>
      </c>
      <c r="F22" s="110"/>
      <c r="G22" s="111"/>
      <c r="H22" s="112"/>
      <c r="I22" s="111"/>
      <c r="J22" s="112"/>
      <c r="K22" s="192"/>
      <c r="L22" s="193"/>
      <c r="M22" s="193"/>
      <c r="N22" s="194"/>
      <c r="O22" s="21"/>
      <c r="P22" s="363"/>
      <c r="Q22" s="363"/>
      <c r="R22" s="363"/>
      <c r="S22" s="363"/>
      <c r="T22" s="363"/>
      <c r="U22" s="19"/>
      <c r="V22" s="8"/>
      <c r="W22" s="2"/>
      <c r="X22" s="2"/>
      <c r="Y22" s="6"/>
      <c r="Z22" s="6"/>
      <c r="AA22" s="6"/>
      <c r="AB22" s="6"/>
      <c r="AC22" s="6"/>
      <c r="AD22" s="6"/>
      <c r="AE22" s="6"/>
      <c r="AF22" s="6"/>
    </row>
    <row r="23" spans="1:32" ht="12.75" customHeight="1">
      <c r="A23" s="88" t="s">
        <v>18</v>
      </c>
      <c r="B23" s="90" t="s">
        <v>19</v>
      </c>
      <c r="C23" s="290"/>
      <c r="D23" s="291"/>
      <c r="E23" s="287" t="s">
        <v>88</v>
      </c>
      <c r="F23" s="288"/>
      <c r="G23" s="288"/>
      <c r="H23" s="288"/>
      <c r="I23" s="288"/>
      <c r="J23" s="289"/>
      <c r="K23" s="192"/>
      <c r="L23" s="193"/>
      <c r="M23" s="193"/>
      <c r="N23" s="194"/>
      <c r="O23" s="380" t="s">
        <v>20</v>
      </c>
      <c r="P23" s="381"/>
      <c r="Q23" s="381"/>
      <c r="R23" s="381"/>
      <c r="S23" s="381"/>
      <c r="T23" s="381"/>
      <c r="U23" s="24"/>
      <c r="V23" s="25"/>
      <c r="W23" s="2"/>
      <c r="X23" s="2"/>
      <c r="Y23" s="6"/>
      <c r="Z23" s="6"/>
      <c r="AA23" s="6"/>
      <c r="AB23" s="6"/>
      <c r="AC23" s="6"/>
      <c r="AD23" s="6"/>
      <c r="AE23" s="6"/>
      <c r="AF23" s="6"/>
    </row>
    <row r="24" spans="1:32" ht="12.75" customHeight="1">
      <c r="A24" s="428" t="s">
        <v>91</v>
      </c>
      <c r="B24" s="429"/>
      <c r="C24" s="290"/>
      <c r="D24" s="291"/>
      <c r="E24" s="432" t="s">
        <v>89</v>
      </c>
      <c r="F24" s="433"/>
      <c r="G24" s="433"/>
      <c r="H24" s="433"/>
      <c r="I24" s="433"/>
      <c r="J24" s="434"/>
      <c r="K24" s="192"/>
      <c r="L24" s="193"/>
      <c r="M24" s="193"/>
      <c r="N24" s="194"/>
      <c r="O24" s="380"/>
      <c r="P24" s="381"/>
      <c r="Q24" s="381"/>
      <c r="R24" s="381"/>
      <c r="S24" s="381"/>
      <c r="T24" s="381"/>
      <c r="U24" s="24"/>
      <c r="V24" s="25"/>
      <c r="W24" s="2"/>
      <c r="X24" s="2"/>
      <c r="Y24" s="6"/>
      <c r="Z24" s="6"/>
      <c r="AA24" s="6"/>
      <c r="AB24" s="6"/>
      <c r="AC24" s="6"/>
      <c r="AD24" s="6"/>
      <c r="AE24" s="6"/>
      <c r="AF24" s="6"/>
    </row>
    <row r="25" spans="1:32" ht="12.75" customHeight="1">
      <c r="A25" s="430" t="s">
        <v>129</v>
      </c>
      <c r="B25" s="431"/>
      <c r="C25" s="290"/>
      <c r="D25" s="291"/>
      <c r="E25" s="432" t="s">
        <v>90</v>
      </c>
      <c r="F25" s="433"/>
      <c r="G25" s="433"/>
      <c r="H25" s="433"/>
      <c r="I25" s="433"/>
      <c r="J25" s="434"/>
      <c r="K25" s="192"/>
      <c r="L25" s="193"/>
      <c r="M25" s="193"/>
      <c r="N25" s="194"/>
      <c r="O25" s="26"/>
      <c r="P25" s="27" t="s">
        <v>21</v>
      </c>
      <c r="Q25" s="351"/>
      <c r="R25" s="351"/>
      <c r="S25" s="351"/>
      <c r="T25" s="6"/>
      <c r="U25" s="19"/>
      <c r="V25" s="8"/>
      <c r="W25" s="2"/>
      <c r="X25" s="2"/>
      <c r="Y25" s="6"/>
      <c r="Z25" s="6"/>
      <c r="AA25" s="6"/>
      <c r="AB25" s="6"/>
      <c r="AC25" s="6"/>
      <c r="AD25" s="6"/>
      <c r="AE25" s="6"/>
      <c r="AF25" s="6"/>
    </row>
    <row r="26" spans="1:32" ht="12.75">
      <c r="A26" s="435"/>
      <c r="B26" s="435"/>
      <c r="C26" s="290"/>
      <c r="D26" s="291"/>
      <c r="E26" s="275"/>
      <c r="F26" s="276"/>
      <c r="G26" s="277"/>
      <c r="H26" s="278"/>
      <c r="I26" s="274"/>
      <c r="J26" s="274"/>
      <c r="K26" s="331"/>
      <c r="L26" s="332"/>
      <c r="M26" s="332"/>
      <c r="N26" s="333"/>
      <c r="R26" s="382"/>
      <c r="S26" s="382"/>
      <c r="T26" s="6"/>
      <c r="U26" s="19"/>
      <c r="V26" s="8"/>
      <c r="W26" s="2"/>
      <c r="X26" s="2"/>
      <c r="Y26" s="6"/>
      <c r="Z26" s="6"/>
      <c r="AA26" s="6"/>
      <c r="AB26" s="6"/>
      <c r="AC26" s="6"/>
      <c r="AD26" s="6"/>
      <c r="AE26" s="6"/>
      <c r="AF26" s="6"/>
    </row>
    <row r="27" spans="1:32" ht="12.75">
      <c r="A27" s="8"/>
      <c r="B27" s="30"/>
      <c r="C27" s="290"/>
      <c r="D27" s="291"/>
      <c r="E27" s="275"/>
      <c r="F27" s="276"/>
      <c r="G27" s="277"/>
      <c r="H27" s="278"/>
      <c r="I27" s="274"/>
      <c r="J27" s="274"/>
      <c r="K27" s="331"/>
      <c r="L27" s="332"/>
      <c r="M27" s="332"/>
      <c r="N27" s="333"/>
      <c r="O27" s="21"/>
      <c r="P27" s="364" t="s">
        <v>57</v>
      </c>
      <c r="Q27" s="364"/>
      <c r="R27" s="373"/>
      <c r="S27" s="373"/>
      <c r="T27" s="373"/>
      <c r="U27" s="19"/>
      <c r="V27" s="8"/>
      <c r="W27" s="2"/>
      <c r="X27" s="2"/>
      <c r="Y27" s="6"/>
      <c r="Z27" s="6"/>
      <c r="AA27" s="6"/>
      <c r="AB27" s="6"/>
      <c r="AC27" s="6"/>
      <c r="AD27" s="6"/>
      <c r="AE27" s="6"/>
      <c r="AF27" s="6"/>
    </row>
    <row r="28" spans="1:32" ht="4.5" customHeight="1">
      <c r="A28" s="436" t="s">
        <v>22</v>
      </c>
      <c r="B28" s="437"/>
      <c r="C28" s="407" t="s">
        <v>23</v>
      </c>
      <c r="D28" s="408"/>
      <c r="E28" s="32"/>
      <c r="F28" s="33"/>
      <c r="G28" s="33"/>
      <c r="H28" s="80"/>
      <c r="I28" s="80"/>
      <c r="J28" s="80"/>
      <c r="K28" s="80"/>
      <c r="L28" s="77"/>
      <c r="M28" s="77"/>
      <c r="N28" s="78"/>
      <c r="O28" s="34"/>
      <c r="P28" s="34"/>
      <c r="Q28" s="31"/>
      <c r="R28" s="35"/>
      <c r="S28" s="35"/>
      <c r="T28" s="35"/>
      <c r="U28" s="19"/>
      <c r="V28" s="8"/>
      <c r="W28" s="2"/>
      <c r="X28" s="2"/>
      <c r="Y28" s="6"/>
      <c r="Z28" s="6"/>
      <c r="AA28" s="6"/>
      <c r="AB28" s="6"/>
      <c r="AC28" s="6"/>
      <c r="AD28" s="6"/>
      <c r="AE28" s="6"/>
      <c r="AF28" s="6"/>
    </row>
    <row r="29" spans="1:32" ht="4.5" customHeight="1">
      <c r="A29" s="436"/>
      <c r="B29" s="437"/>
      <c r="C29" s="409"/>
      <c r="D29" s="410"/>
      <c r="E29" s="36"/>
      <c r="F29" s="37"/>
      <c r="G29" s="37"/>
      <c r="H29" s="81"/>
      <c r="I29" s="81"/>
      <c r="J29" s="81"/>
      <c r="K29" s="81"/>
      <c r="L29" s="23"/>
      <c r="M29" s="23"/>
      <c r="N29" s="79"/>
      <c r="O29" s="38"/>
      <c r="P29" s="39"/>
      <c r="Q29" s="40"/>
      <c r="R29" s="41"/>
      <c r="S29" s="41"/>
      <c r="T29" s="41"/>
      <c r="U29" s="42"/>
      <c r="V29" s="43"/>
      <c r="W29" s="43"/>
      <c r="X29" s="43"/>
      <c r="Y29" s="6"/>
      <c r="Z29" s="6"/>
      <c r="AA29" s="6"/>
      <c r="AB29" s="6"/>
      <c r="AC29" s="6"/>
      <c r="AD29" s="6"/>
      <c r="AE29" s="6"/>
      <c r="AF29" s="6"/>
    </row>
    <row r="30" spans="1:32" ht="4.5" customHeight="1">
      <c r="A30" s="436"/>
      <c r="B30" s="437"/>
      <c r="C30" s="409"/>
      <c r="D30" s="410"/>
      <c r="E30" s="318" t="s">
        <v>24</v>
      </c>
      <c r="F30" s="319"/>
      <c r="G30" s="319"/>
      <c r="H30" s="279">
        <f>SUM(K20:K27)</f>
        <v>1824.944</v>
      </c>
      <c r="I30" s="279"/>
      <c r="J30" s="279"/>
      <c r="K30" s="279"/>
      <c r="L30" s="146"/>
      <c r="M30" s="23"/>
      <c r="N30" s="79"/>
      <c r="O30" s="83"/>
      <c r="P30" s="377" t="s">
        <v>69</v>
      </c>
      <c r="Q30" s="377"/>
      <c r="R30" s="377"/>
      <c r="S30" s="377"/>
      <c r="T30" s="371" t="s">
        <v>141</v>
      </c>
      <c r="U30" s="371"/>
      <c r="V30" s="371"/>
      <c r="W30" s="371"/>
      <c r="X30" s="371"/>
      <c r="Y30" s="6"/>
      <c r="Z30" s="6"/>
      <c r="AA30" s="6"/>
      <c r="AB30" s="6"/>
      <c r="AC30" s="6"/>
      <c r="AD30" s="6"/>
      <c r="AE30" s="6"/>
      <c r="AF30" s="6"/>
    </row>
    <row r="31" spans="1:32" ht="4.5" customHeight="1">
      <c r="A31" s="436"/>
      <c r="B31" s="437"/>
      <c r="C31" s="409"/>
      <c r="D31" s="410"/>
      <c r="E31" s="318"/>
      <c r="F31" s="319"/>
      <c r="G31" s="319"/>
      <c r="H31" s="279"/>
      <c r="I31" s="279"/>
      <c r="J31" s="279"/>
      <c r="K31" s="279"/>
      <c r="L31" s="146"/>
      <c r="M31" s="23"/>
      <c r="N31" s="79"/>
      <c r="O31" s="83"/>
      <c r="P31" s="378"/>
      <c r="Q31" s="378"/>
      <c r="R31" s="378"/>
      <c r="S31" s="378"/>
      <c r="T31" s="371"/>
      <c r="U31" s="371"/>
      <c r="V31" s="371"/>
      <c r="W31" s="371"/>
      <c r="X31" s="371"/>
      <c r="Y31" s="6"/>
      <c r="Z31" s="6"/>
      <c r="AA31" s="6"/>
      <c r="AB31" s="6"/>
      <c r="AC31" s="6"/>
      <c r="AD31" s="6"/>
      <c r="AE31" s="6"/>
      <c r="AF31" s="6"/>
    </row>
    <row r="32" spans="1:32" ht="4.5" customHeight="1">
      <c r="A32" s="436"/>
      <c r="B32" s="437"/>
      <c r="C32" s="409"/>
      <c r="D32" s="410"/>
      <c r="E32" s="318"/>
      <c r="F32" s="319"/>
      <c r="G32" s="319"/>
      <c r="H32" s="279"/>
      <c r="I32" s="279"/>
      <c r="J32" s="279"/>
      <c r="K32" s="279"/>
      <c r="L32" s="146"/>
      <c r="M32" s="23"/>
      <c r="N32" s="79"/>
      <c r="O32" s="98"/>
      <c r="P32" s="378"/>
      <c r="Q32" s="378"/>
      <c r="R32" s="378"/>
      <c r="S32" s="378"/>
      <c r="T32" s="372"/>
      <c r="U32" s="372"/>
      <c r="V32" s="372"/>
      <c r="W32" s="372"/>
      <c r="X32" s="372"/>
      <c r="Y32" s="6"/>
      <c r="Z32" s="6"/>
      <c r="AA32" s="6"/>
      <c r="AB32" s="6"/>
      <c r="AC32" s="6"/>
      <c r="AD32" s="6"/>
      <c r="AE32" s="6"/>
      <c r="AF32" s="6"/>
    </row>
    <row r="33" spans="1:32" ht="12.75" customHeight="1">
      <c r="A33" s="436"/>
      <c r="B33" s="437"/>
      <c r="C33" s="411" t="s">
        <v>139</v>
      </c>
      <c r="D33" s="412"/>
      <c r="E33" s="320"/>
      <c r="F33" s="321"/>
      <c r="G33" s="321"/>
      <c r="H33" s="280"/>
      <c r="I33" s="280"/>
      <c r="J33" s="280"/>
      <c r="K33" s="280"/>
      <c r="L33" s="147"/>
      <c r="M33" s="43"/>
      <c r="N33" s="75"/>
      <c r="O33" s="99"/>
      <c r="P33" s="354" t="s">
        <v>109</v>
      </c>
      <c r="Q33" s="354"/>
      <c r="R33" s="354"/>
      <c r="S33" s="354"/>
      <c r="T33" s="355" t="s">
        <v>142</v>
      </c>
      <c r="U33" s="355"/>
      <c r="V33" s="355"/>
      <c r="W33" s="355"/>
      <c r="X33" s="355"/>
      <c r="Y33" s="6"/>
      <c r="Z33" s="6"/>
      <c r="AA33" s="6"/>
      <c r="AB33" s="6"/>
      <c r="AC33" s="6"/>
      <c r="AD33" s="6"/>
      <c r="AE33" s="6"/>
      <c r="AF33" s="6"/>
    </row>
    <row r="34" spans="1:32" ht="12.75" customHeight="1">
      <c r="A34" s="88" t="s">
        <v>17</v>
      </c>
      <c r="B34" s="89"/>
      <c r="C34" s="411"/>
      <c r="D34" s="412"/>
      <c r="E34" s="322" t="s">
        <v>121</v>
      </c>
      <c r="F34" s="323"/>
      <c r="G34" s="323"/>
      <c r="H34" s="323"/>
      <c r="I34" s="323"/>
      <c r="J34" s="323"/>
      <c r="K34" s="323"/>
      <c r="L34" s="323"/>
      <c r="M34" s="323"/>
      <c r="N34" s="324"/>
      <c r="O34" s="99"/>
      <c r="P34" s="379" t="s">
        <v>25</v>
      </c>
      <c r="Q34" s="379"/>
      <c r="R34" s="379"/>
      <c r="S34" s="379"/>
      <c r="T34" s="379"/>
      <c r="U34" s="379"/>
      <c r="V34" s="379"/>
      <c r="W34" s="379"/>
      <c r="X34" s="379"/>
      <c r="Y34" s="6"/>
      <c r="Z34" s="6"/>
      <c r="AA34" s="6"/>
      <c r="AB34" s="6"/>
      <c r="AC34" s="6"/>
      <c r="AD34" s="6"/>
      <c r="AE34" s="6"/>
      <c r="AF34" s="6"/>
    </row>
    <row r="35" spans="1:32" ht="12.75" customHeight="1">
      <c r="A35" s="88" t="s">
        <v>18</v>
      </c>
      <c r="B35" s="90" t="s">
        <v>19</v>
      </c>
      <c r="C35" s="411"/>
      <c r="D35" s="412"/>
      <c r="E35" s="325"/>
      <c r="F35" s="326"/>
      <c r="G35" s="326"/>
      <c r="H35" s="326"/>
      <c r="I35" s="326"/>
      <c r="J35" s="326"/>
      <c r="K35" s="326"/>
      <c r="L35" s="326"/>
      <c r="M35" s="326"/>
      <c r="N35" s="327"/>
      <c r="O35" s="87"/>
      <c r="P35" s="92" t="s">
        <v>17</v>
      </c>
      <c r="Q35" s="93"/>
      <c r="R35" s="87"/>
      <c r="S35" s="94" t="s">
        <v>27</v>
      </c>
      <c r="T35" s="95" t="s">
        <v>19</v>
      </c>
      <c r="U35" s="87"/>
      <c r="V35" s="87"/>
      <c r="W35" s="87"/>
      <c r="X35" s="87"/>
      <c r="Y35" s="6"/>
      <c r="Z35" s="6"/>
      <c r="AA35" s="6"/>
      <c r="AB35" s="6"/>
      <c r="AC35" s="6"/>
      <c r="AD35" s="6"/>
      <c r="AE35" s="6"/>
      <c r="AF35" s="6"/>
    </row>
    <row r="36" spans="1:32" ht="4.5" customHeight="1">
      <c r="A36" s="84"/>
      <c r="B36" s="91"/>
      <c r="C36" s="413"/>
      <c r="D36" s="414"/>
      <c r="E36" s="328"/>
      <c r="F36" s="329"/>
      <c r="G36" s="329"/>
      <c r="H36" s="329"/>
      <c r="I36" s="329"/>
      <c r="J36" s="329"/>
      <c r="K36" s="329"/>
      <c r="L36" s="329"/>
      <c r="M36" s="329"/>
      <c r="N36" s="330"/>
      <c r="O36" s="108"/>
      <c r="P36" s="96"/>
      <c r="Q36" s="84"/>
      <c r="R36" s="84"/>
      <c r="S36" s="84"/>
      <c r="T36" s="84"/>
      <c r="U36" s="84"/>
      <c r="V36" s="84"/>
      <c r="W36" s="84"/>
      <c r="X36" s="97"/>
      <c r="Y36" s="44" t="s">
        <v>8</v>
      </c>
      <c r="Z36" s="6"/>
      <c r="AA36" s="6"/>
      <c r="AB36" s="6"/>
      <c r="AC36" s="6"/>
      <c r="AD36" s="6"/>
      <c r="AE36" s="6"/>
      <c r="AF36" s="6"/>
    </row>
    <row r="37" spans="1:32" ht="12.75" customHeight="1">
      <c r="A37" s="309" t="s">
        <v>73</v>
      </c>
      <c r="B37" s="309"/>
      <c r="C37" s="309"/>
      <c r="D37" s="310"/>
      <c r="E37" s="281" t="s">
        <v>21</v>
      </c>
      <c r="F37" s="283"/>
      <c r="G37" s="281" t="s">
        <v>29</v>
      </c>
      <c r="H37" s="281"/>
      <c r="I37" s="281"/>
      <c r="J37" s="281"/>
      <c r="K37" s="281"/>
      <c r="L37" s="281"/>
      <c r="M37" s="281"/>
      <c r="N37" s="281"/>
      <c r="O37" s="347" t="s">
        <v>93</v>
      </c>
      <c r="P37" s="347"/>
      <c r="Q37" s="347"/>
      <c r="R37" s="347" t="s">
        <v>16</v>
      </c>
      <c r="S37" s="347"/>
      <c r="T37" s="347" t="s">
        <v>30</v>
      </c>
      <c r="U37" s="347"/>
      <c r="V37" s="341" t="s">
        <v>31</v>
      </c>
      <c r="W37" s="341"/>
      <c r="X37" s="342"/>
      <c r="Y37" s="45"/>
      <c r="Z37" s="6"/>
      <c r="AA37" s="6"/>
      <c r="AB37" s="6"/>
      <c r="AC37" s="6"/>
      <c r="AD37" s="6"/>
      <c r="AE37" s="6"/>
      <c r="AF37" s="6"/>
    </row>
    <row r="38" spans="1:32" ht="12.75" customHeight="1">
      <c r="A38" s="311"/>
      <c r="B38" s="311"/>
      <c r="C38" s="311"/>
      <c r="D38" s="312"/>
      <c r="E38" s="46">
        <v>20</v>
      </c>
      <c r="F38" s="105">
        <v>22</v>
      </c>
      <c r="G38" s="282"/>
      <c r="H38" s="282"/>
      <c r="I38" s="282"/>
      <c r="J38" s="282"/>
      <c r="K38" s="282"/>
      <c r="L38" s="282"/>
      <c r="M38" s="282"/>
      <c r="N38" s="282"/>
      <c r="O38" s="374"/>
      <c r="P38" s="374"/>
      <c r="Q38" s="374"/>
      <c r="R38" s="374"/>
      <c r="S38" s="374"/>
      <c r="T38" s="348"/>
      <c r="U38" s="348"/>
      <c r="V38" s="343"/>
      <c r="W38" s="343"/>
      <c r="X38" s="344"/>
      <c r="Y38" s="45"/>
      <c r="Z38" s="6"/>
      <c r="AA38" s="6"/>
      <c r="AB38" s="6"/>
      <c r="AC38" s="6"/>
      <c r="AD38" s="6"/>
      <c r="AE38" s="6"/>
      <c r="AF38" s="6"/>
    </row>
    <row r="39" spans="1:32" ht="12.75" customHeight="1" thickBot="1">
      <c r="A39" s="313"/>
      <c r="B39" s="313"/>
      <c r="C39" s="313"/>
      <c r="D39" s="314"/>
      <c r="E39" s="47" t="s">
        <v>32</v>
      </c>
      <c r="F39" s="47" t="s">
        <v>33</v>
      </c>
      <c r="G39" s="422"/>
      <c r="H39" s="423"/>
      <c r="I39" s="182"/>
      <c r="J39" s="183"/>
      <c r="K39" s="350"/>
      <c r="L39" s="350"/>
      <c r="M39" s="350"/>
      <c r="N39" s="350"/>
      <c r="O39" s="350" t="s">
        <v>34</v>
      </c>
      <c r="P39" s="350"/>
      <c r="Q39" s="47"/>
      <c r="R39" s="47" t="s">
        <v>35</v>
      </c>
      <c r="S39" s="47" t="s">
        <v>36</v>
      </c>
      <c r="T39" s="349"/>
      <c r="U39" s="349"/>
      <c r="V39" s="345"/>
      <c r="W39" s="345"/>
      <c r="X39" s="346"/>
      <c r="Y39" s="45"/>
      <c r="Z39" s="6"/>
      <c r="AA39" s="6"/>
      <c r="AB39" s="6"/>
      <c r="AC39" s="6"/>
      <c r="AD39" s="6"/>
      <c r="AE39" s="6"/>
      <c r="AF39" s="6"/>
    </row>
    <row r="40" spans="1:32" ht="12.75" customHeight="1" thickTop="1">
      <c r="A40" s="441" t="s">
        <v>140</v>
      </c>
      <c r="B40" s="441"/>
      <c r="C40" s="441"/>
      <c r="D40" s="442"/>
      <c r="E40" s="100">
        <v>12</v>
      </c>
      <c r="F40" s="100">
        <v>10</v>
      </c>
      <c r="G40" s="418">
        <v>6.4</v>
      </c>
      <c r="H40" s="419"/>
      <c r="I40" s="420"/>
      <c r="J40" s="421"/>
      <c r="K40" s="203"/>
      <c r="L40" s="204"/>
      <c r="M40" s="203"/>
      <c r="N40" s="204"/>
      <c r="O40" s="358">
        <v>10</v>
      </c>
      <c r="P40" s="359"/>
      <c r="Q40" s="125"/>
      <c r="R40" s="104">
        <v>156</v>
      </c>
      <c r="S40" s="85">
        <f>D74</f>
        <v>1482</v>
      </c>
      <c r="T40" s="184"/>
      <c r="U40" s="185"/>
      <c r="V40" s="375">
        <f>SUM(S40:T40)</f>
        <v>1482</v>
      </c>
      <c r="W40" s="376"/>
      <c r="X40" s="376"/>
      <c r="Y40" s="45"/>
      <c r="Z40" s="6"/>
      <c r="AA40" s="6"/>
      <c r="AB40" s="6"/>
      <c r="AC40" s="6"/>
      <c r="AD40" s="6"/>
      <c r="AE40" s="6"/>
      <c r="AF40" s="6"/>
    </row>
    <row r="41" spans="1:32" ht="12.75" customHeight="1">
      <c r="A41" s="213" t="s">
        <v>132</v>
      </c>
      <c r="B41" s="213"/>
      <c r="C41" s="213"/>
      <c r="D41" s="213"/>
      <c r="E41" s="101">
        <v>12</v>
      </c>
      <c r="F41" s="101">
        <v>19</v>
      </c>
      <c r="G41" s="270">
        <v>6.4</v>
      </c>
      <c r="H41" s="271"/>
      <c r="I41" s="272"/>
      <c r="J41" s="273"/>
      <c r="K41" s="171"/>
      <c r="L41" s="172"/>
      <c r="M41" s="171"/>
      <c r="N41" s="172"/>
      <c r="O41" s="261" t="s">
        <v>118</v>
      </c>
      <c r="P41" s="262"/>
      <c r="Q41" s="262"/>
      <c r="R41" s="262"/>
      <c r="S41" s="262"/>
      <c r="T41" s="262"/>
      <c r="U41" s="263"/>
      <c r="V41" s="356"/>
      <c r="W41" s="357"/>
      <c r="X41" s="357"/>
      <c r="Y41" s="45"/>
      <c r="Z41" s="6"/>
      <c r="AA41" s="6"/>
      <c r="AB41" s="6"/>
      <c r="AC41" s="6"/>
      <c r="AD41" s="6"/>
      <c r="AE41" s="6"/>
      <c r="AF41" s="6"/>
    </row>
    <row r="42" spans="1:32" ht="12.75" customHeight="1">
      <c r="A42" s="213"/>
      <c r="B42" s="213"/>
      <c r="C42" s="213"/>
      <c r="D42" s="213"/>
      <c r="E42" s="101"/>
      <c r="F42" s="101"/>
      <c r="G42" s="270"/>
      <c r="H42" s="271"/>
      <c r="I42" s="272"/>
      <c r="J42" s="273"/>
      <c r="K42" s="171"/>
      <c r="L42" s="172"/>
      <c r="M42" s="171" t="s">
        <v>28</v>
      </c>
      <c r="N42" s="172"/>
      <c r="O42" s="264"/>
      <c r="P42" s="265"/>
      <c r="Q42" s="265"/>
      <c r="R42" s="265"/>
      <c r="S42" s="265"/>
      <c r="T42" s="265"/>
      <c r="U42" s="266"/>
      <c r="V42" s="356"/>
      <c r="W42" s="357"/>
      <c r="X42" s="357"/>
      <c r="Y42" s="45"/>
      <c r="Z42" s="6"/>
      <c r="AA42" s="6"/>
      <c r="AB42" s="6"/>
      <c r="AC42" s="6"/>
      <c r="AD42" s="6"/>
      <c r="AE42" s="6"/>
      <c r="AF42" s="6"/>
    </row>
    <row r="43" spans="1:32" ht="14.25">
      <c r="A43" s="213"/>
      <c r="B43" s="213"/>
      <c r="C43" s="213"/>
      <c r="D43" s="213"/>
      <c r="E43" s="101"/>
      <c r="F43" s="101"/>
      <c r="G43" s="270"/>
      <c r="H43" s="271"/>
      <c r="I43" s="272"/>
      <c r="J43" s="273"/>
      <c r="K43" s="171"/>
      <c r="L43" s="172"/>
      <c r="M43" s="171"/>
      <c r="N43" s="172"/>
      <c r="O43" s="264"/>
      <c r="P43" s="265"/>
      <c r="Q43" s="265"/>
      <c r="R43" s="265"/>
      <c r="S43" s="265"/>
      <c r="T43" s="265"/>
      <c r="U43" s="266"/>
      <c r="V43" s="356"/>
      <c r="W43" s="357"/>
      <c r="X43" s="357"/>
      <c r="Y43" s="45"/>
      <c r="Z43" s="6"/>
      <c r="AA43" s="6"/>
      <c r="AB43" s="6"/>
      <c r="AC43" s="6"/>
      <c r="AD43" s="6"/>
      <c r="AE43" s="6"/>
      <c r="AF43" s="6"/>
    </row>
    <row r="44" spans="1:32" ht="15">
      <c r="A44" s="213"/>
      <c r="B44" s="213"/>
      <c r="C44" s="213"/>
      <c r="D44" s="213"/>
      <c r="E44" s="102"/>
      <c r="F44" s="102"/>
      <c r="G44" s="270"/>
      <c r="H44" s="271"/>
      <c r="I44" s="272"/>
      <c r="J44" s="273"/>
      <c r="K44" s="171"/>
      <c r="L44" s="172"/>
      <c r="M44" s="247"/>
      <c r="N44" s="248"/>
      <c r="O44" s="264"/>
      <c r="P44" s="265"/>
      <c r="Q44" s="265"/>
      <c r="R44" s="265"/>
      <c r="S44" s="265"/>
      <c r="T44" s="265"/>
      <c r="U44" s="266"/>
      <c r="V44" s="249"/>
      <c r="W44" s="250"/>
      <c r="X44" s="250"/>
      <c r="Y44" s="48"/>
      <c r="Z44" s="6"/>
      <c r="AA44" s="6"/>
      <c r="AB44" s="6"/>
      <c r="AC44" s="6"/>
      <c r="AD44" s="6"/>
      <c r="AE44" s="6"/>
      <c r="AF44" s="6"/>
    </row>
    <row r="45" spans="1:32" ht="12.75" customHeight="1">
      <c r="A45" s="213"/>
      <c r="B45" s="213"/>
      <c r="C45" s="213"/>
      <c r="D45" s="213"/>
      <c r="E45" s="102"/>
      <c r="F45" s="102"/>
      <c r="G45" s="270"/>
      <c r="H45" s="271"/>
      <c r="I45" s="272"/>
      <c r="J45" s="273"/>
      <c r="K45" s="171"/>
      <c r="L45" s="172"/>
      <c r="M45" s="247"/>
      <c r="N45" s="248"/>
      <c r="O45" s="186" t="s">
        <v>83</v>
      </c>
      <c r="P45" s="187"/>
      <c r="Q45" s="187"/>
      <c r="R45" s="187"/>
      <c r="S45" s="187"/>
      <c r="T45" s="187"/>
      <c r="U45" s="188"/>
      <c r="V45" s="249"/>
      <c r="W45" s="250"/>
      <c r="X45" s="250"/>
      <c r="Y45" s="49"/>
      <c r="Z45" s="6"/>
      <c r="AA45" s="6"/>
      <c r="AB45" s="6"/>
      <c r="AC45" s="6"/>
      <c r="AD45" s="6"/>
      <c r="AE45" s="6"/>
      <c r="AF45" s="6"/>
    </row>
    <row r="46" spans="1:32" ht="12.75" customHeight="1" thickBot="1">
      <c r="A46" s="170"/>
      <c r="B46" s="170"/>
      <c r="C46" s="170"/>
      <c r="D46" s="170"/>
      <c r="E46" s="103"/>
      <c r="F46" s="103"/>
      <c r="G46" s="180"/>
      <c r="H46" s="181"/>
      <c r="I46" s="182"/>
      <c r="J46" s="183"/>
      <c r="K46" s="173"/>
      <c r="L46" s="174"/>
      <c r="M46" s="173"/>
      <c r="N46" s="174"/>
      <c r="O46" s="189"/>
      <c r="P46" s="190"/>
      <c r="Q46" s="190"/>
      <c r="R46" s="190"/>
      <c r="S46" s="190"/>
      <c r="T46" s="190"/>
      <c r="U46" s="191"/>
      <c r="V46" s="251"/>
      <c r="W46" s="252"/>
      <c r="X46" s="252"/>
      <c r="Y46" s="49"/>
      <c r="Z46" s="6"/>
      <c r="AA46" s="6"/>
      <c r="AB46" s="6"/>
      <c r="AC46" s="6"/>
      <c r="AD46" s="6"/>
      <c r="AE46" s="6"/>
      <c r="AF46" s="6"/>
    </row>
    <row r="47" spans="1:32" ht="21.75" customHeight="1" thickBot="1" thickTop="1">
      <c r="A47" s="175" t="s">
        <v>37</v>
      </c>
      <c r="B47" s="175"/>
      <c r="C47" s="175"/>
      <c r="D47" s="175"/>
      <c r="E47" s="50"/>
      <c r="F47" s="51"/>
      <c r="G47" s="176">
        <f>SUM(G40:J46)</f>
        <v>12.8</v>
      </c>
      <c r="H47" s="177"/>
      <c r="I47" s="178"/>
      <c r="J47" s="179"/>
      <c r="K47" s="415" t="s">
        <v>38</v>
      </c>
      <c r="L47" s="416"/>
      <c r="M47" s="416"/>
      <c r="N47" s="417"/>
      <c r="O47" s="269">
        <f>SUM(O40:O46)</f>
        <v>10</v>
      </c>
      <c r="P47" s="268"/>
      <c r="Q47" s="126"/>
      <c r="R47" s="129" t="s">
        <v>28</v>
      </c>
      <c r="S47" s="130">
        <f>D74</f>
        <v>1482</v>
      </c>
      <c r="T47" s="267">
        <f>SUM(T40:T46)</f>
        <v>0</v>
      </c>
      <c r="U47" s="268"/>
      <c r="V47" s="259">
        <f>SUM(S47:T48)</f>
        <v>1482</v>
      </c>
      <c r="W47" s="260"/>
      <c r="X47" s="260"/>
      <c r="Y47" s="52" t="s">
        <v>8</v>
      </c>
      <c r="Z47" s="6"/>
      <c r="AA47" s="6"/>
      <c r="AB47" s="6"/>
      <c r="AC47" s="6"/>
      <c r="AD47" s="6"/>
      <c r="AE47" s="6"/>
      <c r="AF47" s="6"/>
    </row>
    <row r="48" spans="1:32" ht="16.5" customHeight="1" thickTop="1">
      <c r="A48" s="53"/>
      <c r="B48" s="211"/>
      <c r="C48" s="211"/>
      <c r="D48" s="211"/>
      <c r="E48" s="211"/>
      <c r="F48" s="211"/>
      <c r="G48" s="211"/>
      <c r="H48" s="212"/>
      <c r="I48" s="167">
        <f>SUM(Text125)</f>
        <v>12.8</v>
      </c>
      <c r="J48" s="168"/>
      <c r="K48" s="169" t="s">
        <v>39</v>
      </c>
      <c r="L48" s="169"/>
      <c r="M48" s="169"/>
      <c r="N48" s="169"/>
      <c r="O48" s="256" t="s">
        <v>40</v>
      </c>
      <c r="P48" s="256"/>
      <c r="Q48" s="76">
        <v>0.655</v>
      </c>
      <c r="R48" s="54"/>
      <c r="S48" s="169" t="s">
        <v>41</v>
      </c>
      <c r="T48" s="169"/>
      <c r="U48" s="169"/>
      <c r="V48" s="257">
        <f>SUM(PRODUCT(I48,Q48))</f>
        <v>8.384</v>
      </c>
      <c r="W48" s="257"/>
      <c r="X48" s="257"/>
      <c r="Y48" s="52" t="s">
        <v>8</v>
      </c>
      <c r="Z48" s="6"/>
      <c r="AA48" s="6"/>
      <c r="AB48" s="6"/>
      <c r="AC48" s="6"/>
      <c r="AD48" s="6"/>
      <c r="AE48" s="6"/>
      <c r="AF48" s="6"/>
    </row>
    <row r="49" spans="2:32" ht="4.5" customHeight="1">
      <c r="B49" s="55"/>
      <c r="K49" s="2"/>
      <c r="L49" s="2"/>
      <c r="M49" s="2"/>
      <c r="N49" s="2"/>
      <c r="O49" s="2"/>
      <c r="P49" s="2"/>
      <c r="Q49" s="2"/>
      <c r="R49" s="2"/>
      <c r="S49" s="2"/>
      <c r="T49" s="2"/>
      <c r="U49" s="2"/>
      <c r="V49" s="2"/>
      <c r="W49" s="2"/>
      <c r="X49" s="2"/>
      <c r="Y49" s="6"/>
      <c r="Z49" s="6"/>
      <c r="AA49" s="6"/>
      <c r="AB49" s="6"/>
      <c r="AC49" s="6"/>
      <c r="AD49" s="6"/>
      <c r="AE49" s="6"/>
      <c r="AF49" s="6"/>
    </row>
    <row r="50" spans="1:32" ht="12.75" customHeight="1" thickBot="1">
      <c r="A50" s="443" t="s">
        <v>81</v>
      </c>
      <c r="B50" s="443"/>
      <c r="C50" s="443"/>
      <c r="D50" s="443"/>
      <c r="E50" s="443"/>
      <c r="F50" s="198" t="s">
        <v>82</v>
      </c>
      <c r="G50" s="190"/>
      <c r="H50" s="190"/>
      <c r="I50" s="190"/>
      <c r="J50" s="190"/>
      <c r="K50" s="190"/>
      <c r="L50" s="190"/>
      <c r="M50" s="190"/>
      <c r="N50" s="190"/>
      <c r="O50" s="190"/>
      <c r="P50" s="190"/>
      <c r="Q50" s="190"/>
      <c r="R50" s="121"/>
      <c r="S50" s="122"/>
      <c r="T50" s="121" t="s">
        <v>42</v>
      </c>
      <c r="U50" s="258"/>
      <c r="V50" s="258"/>
      <c r="W50" s="258"/>
      <c r="X50" s="258"/>
      <c r="Y50" s="6"/>
      <c r="Z50" s="6"/>
      <c r="AA50" s="6"/>
      <c r="AB50" s="6"/>
      <c r="AC50" s="6"/>
      <c r="AD50" s="6"/>
      <c r="AE50" s="6"/>
      <c r="AF50" s="6"/>
    </row>
    <row r="51" spans="1:32" ht="13.5" customHeight="1" thickTop="1">
      <c r="A51" s="227" t="s">
        <v>43</v>
      </c>
      <c r="B51" s="227"/>
      <c r="C51" s="227"/>
      <c r="D51" s="227"/>
      <c r="E51" s="227"/>
      <c r="F51" s="227"/>
      <c r="G51" s="227"/>
      <c r="H51" s="227"/>
      <c r="I51" s="227"/>
      <c r="J51" s="227"/>
      <c r="K51" s="43"/>
      <c r="L51" s="226" t="s">
        <v>77</v>
      </c>
      <c r="M51" s="227"/>
      <c r="N51" s="227"/>
      <c r="O51" s="227"/>
      <c r="P51" s="227"/>
      <c r="Q51" s="228"/>
      <c r="R51" s="228"/>
      <c r="S51" s="228"/>
      <c r="T51" s="228"/>
      <c r="U51" s="227"/>
      <c r="V51" s="227"/>
      <c r="W51" s="227"/>
      <c r="X51" s="227"/>
      <c r="Y51" s="6"/>
      <c r="Z51" s="6"/>
      <c r="AA51" s="6"/>
      <c r="AB51" s="6"/>
      <c r="AC51" s="6"/>
      <c r="AD51" s="6"/>
      <c r="AE51" s="6"/>
      <c r="AF51" s="6"/>
    </row>
    <row r="52" spans="1:32" ht="12.75" customHeight="1">
      <c r="A52" s="220" t="s">
        <v>112</v>
      </c>
      <c r="B52" s="220"/>
      <c r="C52" s="220"/>
      <c r="D52" s="220"/>
      <c r="E52" s="220"/>
      <c r="F52" s="220"/>
      <c r="G52" s="444">
        <v>94.56</v>
      </c>
      <c r="H52" s="444"/>
      <c r="I52" s="444"/>
      <c r="J52" s="444"/>
      <c r="K52" s="43"/>
      <c r="L52" s="424" t="s">
        <v>70</v>
      </c>
      <c r="M52" s="425"/>
      <c r="N52" s="425"/>
      <c r="O52" s="425"/>
      <c r="P52" s="425"/>
      <c r="Q52" s="230" t="s">
        <v>104</v>
      </c>
      <c r="R52" s="230"/>
      <c r="S52" s="231"/>
      <c r="T52" s="106">
        <v>0</v>
      </c>
      <c r="U52" s="216">
        <v>80</v>
      </c>
      <c r="V52" s="216"/>
      <c r="W52" s="216"/>
      <c r="X52" s="216"/>
      <c r="Y52" s="6"/>
      <c r="Z52" s="6"/>
      <c r="AA52" s="6"/>
      <c r="AB52" s="6"/>
      <c r="AC52" s="6"/>
      <c r="AD52" s="6"/>
      <c r="AE52" s="6"/>
      <c r="AF52" s="6"/>
    </row>
    <row r="53" spans="1:32" ht="12.75" customHeight="1">
      <c r="A53" s="215" t="s">
        <v>44</v>
      </c>
      <c r="B53" s="215"/>
      <c r="C53" s="215"/>
      <c r="D53" s="215"/>
      <c r="E53" s="215"/>
      <c r="F53" s="215"/>
      <c r="G53" s="197"/>
      <c r="H53" s="197"/>
      <c r="I53" s="197"/>
      <c r="J53" s="197"/>
      <c r="K53" s="56"/>
      <c r="L53" s="201" t="s">
        <v>102</v>
      </c>
      <c r="M53" s="202"/>
      <c r="N53" s="202"/>
      <c r="O53" s="202"/>
      <c r="P53" s="202"/>
      <c r="Q53" s="199" t="s">
        <v>103</v>
      </c>
      <c r="R53" s="200"/>
      <c r="S53" s="200"/>
      <c r="T53" s="124">
        <v>0</v>
      </c>
      <c r="U53" s="217"/>
      <c r="V53" s="217"/>
      <c r="W53" s="217"/>
      <c r="X53" s="217"/>
      <c r="Y53" s="6"/>
      <c r="Z53" s="6"/>
      <c r="AA53" s="6"/>
      <c r="AB53" s="6"/>
      <c r="AC53" s="6"/>
      <c r="AD53" s="6"/>
      <c r="AE53" s="6"/>
      <c r="AF53" s="6"/>
    </row>
    <row r="54" spans="1:32" ht="12.75" customHeight="1">
      <c r="A54" s="215" t="s">
        <v>111</v>
      </c>
      <c r="B54" s="215"/>
      <c r="C54" s="215"/>
      <c r="D54" s="215"/>
      <c r="E54" s="215"/>
      <c r="F54" s="215"/>
      <c r="G54" s="197"/>
      <c r="H54" s="197"/>
      <c r="I54" s="197"/>
      <c r="J54" s="197"/>
      <c r="K54" s="56"/>
      <c r="L54" s="201" t="s">
        <v>71</v>
      </c>
      <c r="M54" s="202"/>
      <c r="N54" s="202"/>
      <c r="O54" s="202"/>
      <c r="P54" s="202"/>
      <c r="Q54" s="199" t="s">
        <v>105</v>
      </c>
      <c r="R54" s="200"/>
      <c r="S54" s="200"/>
      <c r="T54" s="124">
        <v>0</v>
      </c>
      <c r="U54" s="217">
        <v>100</v>
      </c>
      <c r="V54" s="217"/>
      <c r="W54" s="217"/>
      <c r="X54" s="217"/>
      <c r="Y54" s="6"/>
      <c r="Z54" s="6"/>
      <c r="AA54" s="6"/>
      <c r="AB54" s="6"/>
      <c r="AC54" s="6"/>
      <c r="AD54" s="6"/>
      <c r="AE54" s="6"/>
      <c r="AF54" s="6"/>
    </row>
    <row r="55" spans="1:32" ht="12.75" customHeight="1">
      <c r="A55" s="215" t="s">
        <v>45</v>
      </c>
      <c r="B55" s="215"/>
      <c r="C55" s="215"/>
      <c r="D55" s="215"/>
      <c r="E55" s="215"/>
      <c r="F55" s="215"/>
      <c r="G55" s="197" t="s">
        <v>28</v>
      </c>
      <c r="H55" s="197"/>
      <c r="I55" s="197"/>
      <c r="J55" s="197"/>
      <c r="K55" s="56"/>
      <c r="L55" s="201" t="s">
        <v>72</v>
      </c>
      <c r="M55" s="255"/>
      <c r="N55" s="255"/>
      <c r="O55" s="255"/>
      <c r="P55" s="255"/>
      <c r="Q55" s="255"/>
      <c r="R55" s="255"/>
      <c r="S55" s="255"/>
      <c r="T55" s="255"/>
      <c r="U55" s="217"/>
      <c r="V55" s="217"/>
      <c r="W55" s="217"/>
      <c r="X55" s="217"/>
      <c r="Y55" s="6"/>
      <c r="Z55" s="6"/>
      <c r="AA55" s="6"/>
      <c r="AB55" s="6"/>
      <c r="AC55" s="6"/>
      <c r="AD55" s="6"/>
      <c r="AE55" s="6"/>
      <c r="AF55" s="6"/>
    </row>
    <row r="56" spans="1:32" ht="12.75" customHeight="1">
      <c r="A56" s="215" t="s">
        <v>46</v>
      </c>
      <c r="B56" s="215"/>
      <c r="C56" s="215"/>
      <c r="D56" s="215"/>
      <c r="E56" s="215"/>
      <c r="F56" s="215"/>
      <c r="G56" s="214" t="s">
        <v>28</v>
      </c>
      <c r="H56" s="214"/>
      <c r="I56" s="214"/>
      <c r="J56" s="214"/>
      <c r="K56" s="57"/>
      <c r="L56" s="201" t="s">
        <v>110</v>
      </c>
      <c r="M56" s="255"/>
      <c r="N56" s="255"/>
      <c r="O56" s="255"/>
      <c r="P56" s="255"/>
      <c r="Q56" s="255"/>
      <c r="R56" s="255"/>
      <c r="S56" s="255"/>
      <c r="T56" s="255"/>
      <c r="U56" s="217">
        <v>60</v>
      </c>
      <c r="V56" s="217"/>
      <c r="W56" s="217"/>
      <c r="X56" s="217"/>
      <c r="Y56" s="6"/>
      <c r="Z56" s="6"/>
      <c r="AA56" s="6"/>
      <c r="AB56" s="6"/>
      <c r="AC56" s="6"/>
      <c r="AD56" s="6"/>
      <c r="AE56" s="6"/>
      <c r="AF56" s="6"/>
    </row>
    <row r="57" spans="1:32" ht="12.75" customHeight="1">
      <c r="A57" s="218" t="s">
        <v>143</v>
      </c>
      <c r="B57" s="218"/>
      <c r="C57" s="218"/>
      <c r="D57" s="218"/>
      <c r="E57" s="218"/>
      <c r="F57" s="218"/>
      <c r="G57" s="219"/>
      <c r="H57" s="219"/>
      <c r="I57" s="219"/>
      <c r="J57" s="219"/>
      <c r="K57" s="56"/>
      <c r="L57" s="58"/>
      <c r="M57" s="43"/>
      <c r="N57" s="43"/>
      <c r="O57" s="43"/>
      <c r="P57" s="43"/>
      <c r="Q57" s="43"/>
      <c r="R57" s="43"/>
      <c r="S57" s="397" t="s">
        <v>47</v>
      </c>
      <c r="T57" s="397"/>
      <c r="U57" s="398"/>
      <c r="V57" s="253">
        <f>SUM(U52:U56)</f>
        <v>240</v>
      </c>
      <c r="W57" s="254"/>
      <c r="X57" s="254"/>
      <c r="Y57" s="6"/>
      <c r="Z57" s="6"/>
      <c r="AA57" s="6"/>
      <c r="AB57" s="6"/>
      <c r="AC57" s="6"/>
      <c r="AD57" s="6"/>
      <c r="AE57" s="6"/>
      <c r="AF57" s="6"/>
    </row>
    <row r="58" spans="1:32" ht="12.75" customHeight="1">
      <c r="A58" s="218" t="s">
        <v>136</v>
      </c>
      <c r="B58" s="218"/>
      <c r="C58" s="218"/>
      <c r="D58" s="218"/>
      <c r="E58" s="218"/>
      <c r="F58" s="218"/>
      <c r="G58" s="219"/>
      <c r="H58" s="219"/>
      <c r="I58" s="219"/>
      <c r="J58" s="219"/>
      <c r="K58" s="56"/>
      <c r="L58" s="56"/>
      <c r="M58" s="56"/>
      <c r="N58" s="56"/>
      <c r="O58" s="56"/>
      <c r="P58" s="56"/>
      <c r="Q58" s="56"/>
      <c r="R58" s="232" t="s">
        <v>48</v>
      </c>
      <c r="S58" s="232"/>
      <c r="T58" s="232"/>
      <c r="U58" s="233"/>
      <c r="V58" s="222">
        <f>SUM(G52:G59)</f>
        <v>94.56</v>
      </c>
      <c r="W58" s="223"/>
      <c r="X58" s="223"/>
      <c r="Y58" s="6"/>
      <c r="Z58" s="6"/>
      <c r="AA58" s="6"/>
      <c r="AB58" s="6"/>
      <c r="AC58" s="6"/>
      <c r="AD58" s="6"/>
      <c r="AE58" s="6"/>
      <c r="AF58" s="6"/>
    </row>
    <row r="59" spans="1:32" ht="14.25" customHeight="1">
      <c r="A59" s="218" t="s">
        <v>8</v>
      </c>
      <c r="B59" s="218"/>
      <c r="C59" s="218"/>
      <c r="D59" s="218"/>
      <c r="E59" s="218"/>
      <c r="F59" s="218"/>
      <c r="G59" s="219"/>
      <c r="H59" s="219"/>
      <c r="I59" s="219"/>
      <c r="J59" s="219"/>
      <c r="K59" s="56"/>
      <c r="L59" s="56"/>
      <c r="M59" s="56"/>
      <c r="N59" s="56"/>
      <c r="O59" s="56"/>
      <c r="P59" s="56"/>
      <c r="Q59" s="56"/>
      <c r="R59" s="232" t="s">
        <v>49</v>
      </c>
      <c r="S59" s="232"/>
      <c r="T59" s="232"/>
      <c r="U59" s="233"/>
      <c r="V59" s="450">
        <f>SUM(V58,V57,U50,V48,V47)</f>
        <v>1824.944</v>
      </c>
      <c r="W59" s="451"/>
      <c r="X59" s="451"/>
      <c r="Y59" s="6"/>
      <c r="Z59" s="6"/>
      <c r="AA59" s="6"/>
      <c r="AB59" s="6"/>
      <c r="AC59" s="6"/>
      <c r="AD59" s="6"/>
      <c r="AE59" s="6"/>
      <c r="AF59" s="6"/>
    </row>
    <row r="60" spans="1:32" ht="15" customHeight="1">
      <c r="A60" s="238" t="s">
        <v>50</v>
      </c>
      <c r="B60" s="239"/>
      <c r="C60" s="239"/>
      <c r="D60" s="239"/>
      <c r="E60" s="239"/>
      <c r="F60" s="239"/>
      <c r="G60" s="239"/>
      <c r="H60" s="239"/>
      <c r="I60" s="239"/>
      <c r="J60" s="239"/>
      <c r="K60" s="239"/>
      <c r="L60" s="239"/>
      <c r="M60" s="239"/>
      <c r="N60" s="242" t="s">
        <v>51</v>
      </c>
      <c r="O60" s="243"/>
      <c r="P60" s="243"/>
      <c r="Q60" s="243"/>
      <c r="R60" s="243"/>
      <c r="S60" s="57"/>
      <c r="T60" s="57"/>
      <c r="U60" s="57"/>
      <c r="V60" s="57"/>
      <c r="W60" s="57"/>
      <c r="X60" s="59"/>
      <c r="Y60" s="6"/>
      <c r="Z60" s="6"/>
      <c r="AA60" s="6"/>
      <c r="AB60" s="6"/>
      <c r="AC60" s="6"/>
      <c r="AD60" s="6"/>
      <c r="AE60" s="6"/>
      <c r="AF60" s="6"/>
    </row>
    <row r="61" spans="1:32" ht="11.25" customHeight="1">
      <c r="A61" s="240"/>
      <c r="B61" s="241"/>
      <c r="C61" s="241"/>
      <c r="D61" s="241"/>
      <c r="E61" s="241"/>
      <c r="F61" s="241"/>
      <c r="G61" s="241"/>
      <c r="H61" s="241"/>
      <c r="I61" s="241"/>
      <c r="J61" s="241"/>
      <c r="K61" s="241"/>
      <c r="L61" s="241"/>
      <c r="M61" s="241"/>
      <c r="N61" s="244" t="s">
        <v>52</v>
      </c>
      <c r="O61" s="245"/>
      <c r="P61" s="245"/>
      <c r="Q61" s="245"/>
      <c r="R61" s="245"/>
      <c r="S61" s="245"/>
      <c r="T61" s="224"/>
      <c r="U61" s="224"/>
      <c r="V61" s="224"/>
      <c r="W61" s="224"/>
      <c r="X61" s="225"/>
      <c r="Y61" s="6"/>
      <c r="Z61" s="6"/>
      <c r="AA61" s="6"/>
      <c r="AB61" s="6"/>
      <c r="AC61" s="6"/>
      <c r="AD61" s="6"/>
      <c r="AE61" s="6"/>
      <c r="AF61" s="6"/>
    </row>
    <row r="62" spans="1:32" ht="4.5" customHeight="1">
      <c r="A62" s="20"/>
      <c r="B62" s="402" t="str">
        <f>C5</f>
        <v>John Doe</v>
      </c>
      <c r="C62" s="402"/>
      <c r="D62" s="402"/>
      <c r="E62" s="20"/>
      <c r="F62" s="20"/>
      <c r="G62" s="20"/>
      <c r="H62" s="20"/>
      <c r="I62" s="20"/>
      <c r="J62" s="20"/>
      <c r="K62" s="20"/>
      <c r="L62" s="20"/>
      <c r="M62" s="20"/>
      <c r="N62" s="60"/>
      <c r="O62" s="61"/>
      <c r="P62" s="61"/>
      <c r="Q62" s="61"/>
      <c r="R62" s="61"/>
      <c r="S62" s="61"/>
      <c r="T62" s="28"/>
      <c r="U62" s="28"/>
      <c r="V62" s="28"/>
      <c r="W62" s="28"/>
      <c r="X62" s="29"/>
      <c r="Y62" s="6"/>
      <c r="Z62" s="6"/>
      <c r="AA62" s="6"/>
      <c r="AB62" s="6"/>
      <c r="AC62" s="6"/>
      <c r="AD62" s="6"/>
      <c r="AE62" s="6"/>
      <c r="AF62" s="6"/>
    </row>
    <row r="63" spans="1:32" ht="8.25" customHeight="1">
      <c r="A63" s="20" t="s">
        <v>53</v>
      </c>
      <c r="B63" s="403"/>
      <c r="C63" s="403"/>
      <c r="D63" s="403"/>
      <c r="E63" s="20" t="s">
        <v>54</v>
      </c>
      <c r="F63" s="20"/>
      <c r="G63" s="20"/>
      <c r="H63" s="20"/>
      <c r="I63" s="20"/>
      <c r="J63" s="20"/>
      <c r="K63" s="20"/>
      <c r="L63" s="20"/>
      <c r="M63" s="20"/>
      <c r="N63" s="62"/>
      <c r="O63" s="63"/>
      <c r="P63" s="63"/>
      <c r="Q63" s="63"/>
      <c r="R63" s="63"/>
      <c r="S63" s="63"/>
      <c r="T63" s="64"/>
      <c r="U63" s="64"/>
      <c r="V63" s="64"/>
      <c r="W63" s="64"/>
      <c r="X63" s="65"/>
      <c r="Y63" s="6"/>
      <c r="Z63" s="6"/>
      <c r="AA63" s="6"/>
      <c r="AB63" s="6"/>
      <c r="AC63" s="6"/>
      <c r="AD63" s="6"/>
      <c r="AE63" s="6"/>
      <c r="AF63" s="6"/>
    </row>
    <row r="64" spans="1:32" ht="21.75" customHeight="1">
      <c r="A64" s="445" t="s">
        <v>84</v>
      </c>
      <c r="B64" s="445"/>
      <c r="C64" s="445"/>
      <c r="D64" s="445"/>
      <c r="E64" s="445"/>
      <c r="F64" s="445"/>
      <c r="G64" s="445"/>
      <c r="H64" s="445"/>
      <c r="I64" s="445"/>
      <c r="J64" s="445"/>
      <c r="K64" s="445"/>
      <c r="L64" s="445"/>
      <c r="M64" s="66"/>
      <c r="N64" s="235" t="s">
        <v>55</v>
      </c>
      <c r="O64" s="236"/>
      <c r="P64" s="236"/>
      <c r="Q64" s="236"/>
      <c r="R64" s="236"/>
      <c r="S64" s="236"/>
      <c r="T64" s="236"/>
      <c r="U64" s="236"/>
      <c r="V64" s="236"/>
      <c r="W64" s="236"/>
      <c r="X64" s="67"/>
      <c r="Y64" s="6"/>
      <c r="Z64" s="6"/>
      <c r="AA64" s="6"/>
      <c r="AB64" s="6"/>
      <c r="AC64" s="6"/>
      <c r="AD64" s="6"/>
      <c r="AE64" s="6"/>
      <c r="AF64" s="6"/>
    </row>
    <row r="65" spans="1:32" ht="12.75">
      <c r="A65" s="445"/>
      <c r="B65" s="445"/>
      <c r="C65" s="445"/>
      <c r="D65" s="445"/>
      <c r="E65" s="445"/>
      <c r="F65" s="445"/>
      <c r="G65" s="445"/>
      <c r="H65" s="445"/>
      <c r="I65" s="445"/>
      <c r="J65" s="445"/>
      <c r="K65" s="445"/>
      <c r="L65" s="445"/>
      <c r="M65" s="66"/>
      <c r="N65" s="68"/>
      <c r="O65" s="8"/>
      <c r="P65" s="8"/>
      <c r="Q65" s="8"/>
      <c r="R65" s="8"/>
      <c r="S65" s="8"/>
      <c r="T65" s="8"/>
      <c r="U65" s="8"/>
      <c r="V65" s="8"/>
      <c r="W65" s="8"/>
      <c r="X65" s="67"/>
      <c r="Y65" s="6"/>
      <c r="Z65" s="6"/>
      <c r="AA65" s="6"/>
      <c r="AB65" s="6"/>
      <c r="AC65" s="6"/>
      <c r="AD65" s="6"/>
      <c r="AE65" s="6"/>
      <c r="AF65" s="6"/>
    </row>
    <row r="66" spans="1:32" ht="15" customHeight="1">
      <c r="A66" s="234"/>
      <c r="B66" s="234"/>
      <c r="C66" s="234"/>
      <c r="D66" s="234"/>
      <c r="E66" s="234"/>
      <c r="F66" s="2"/>
      <c r="G66" s="2"/>
      <c r="H66" s="43"/>
      <c r="I66" s="43"/>
      <c r="J66" s="43"/>
      <c r="K66" s="43"/>
      <c r="L66" s="2"/>
      <c r="M66" s="8"/>
      <c r="N66" s="235" t="s">
        <v>56</v>
      </c>
      <c r="O66" s="236"/>
      <c r="P66" s="236"/>
      <c r="Q66" s="236"/>
      <c r="R66" s="236"/>
      <c r="S66" s="236"/>
      <c r="T66" s="236"/>
      <c r="U66" s="236"/>
      <c r="V66" s="236"/>
      <c r="W66" s="236"/>
      <c r="X66" s="237"/>
      <c r="Y66" s="6"/>
      <c r="Z66" s="6"/>
      <c r="AA66" s="6"/>
      <c r="AB66" s="6"/>
      <c r="AC66" s="6"/>
      <c r="AD66" s="6"/>
      <c r="AE66" s="6"/>
      <c r="AF66" s="6"/>
    </row>
    <row r="67" spans="1:32" ht="13.5" thickBot="1">
      <c r="A67" s="399" t="s">
        <v>57</v>
      </c>
      <c r="B67" s="399"/>
      <c r="C67" s="399"/>
      <c r="D67" s="399"/>
      <c r="E67" s="69"/>
      <c r="F67" s="69"/>
      <c r="G67" s="2"/>
      <c r="H67" s="399" t="s">
        <v>21</v>
      </c>
      <c r="I67" s="399"/>
      <c r="J67" s="399"/>
      <c r="K67" s="399"/>
      <c r="L67" s="2"/>
      <c r="M67" s="8"/>
      <c r="N67" s="400"/>
      <c r="O67" s="234"/>
      <c r="P67" s="234"/>
      <c r="Q67" s="234"/>
      <c r="R67" s="234"/>
      <c r="S67" s="234"/>
      <c r="T67" s="234"/>
      <c r="U67" s="234"/>
      <c r="V67" s="234"/>
      <c r="W67" s="234"/>
      <c r="X67" s="401"/>
      <c r="Y67" s="6"/>
      <c r="Z67" s="6"/>
      <c r="AA67" s="6"/>
      <c r="AB67" s="6"/>
      <c r="AC67" s="6"/>
      <c r="AD67" s="6"/>
      <c r="AE67" s="6"/>
      <c r="AF67" s="6"/>
    </row>
    <row r="68" spans="1:24" ht="15">
      <c r="A68" s="446" t="s">
        <v>58</v>
      </c>
      <c r="B68" s="447"/>
      <c r="C68" s="131">
        <f>R40</f>
        <v>156</v>
      </c>
      <c r="D68" s="134">
        <f>SUM(C68)</f>
        <v>156</v>
      </c>
      <c r="E68" s="135"/>
      <c r="F68" s="70" t="s">
        <v>28</v>
      </c>
      <c r="G68" s="438" t="s">
        <v>97</v>
      </c>
      <c r="H68" s="439"/>
      <c r="I68" s="439"/>
      <c r="J68" s="440"/>
      <c r="K68" s="463" t="s">
        <v>16</v>
      </c>
      <c r="L68" s="464"/>
      <c r="M68" s="465"/>
      <c r="N68" s="221" t="s">
        <v>59</v>
      </c>
      <c r="O68" s="221"/>
      <c r="P68" s="221"/>
      <c r="Q68" s="221"/>
      <c r="R68" s="221"/>
      <c r="S68" s="221"/>
      <c r="T68" s="221" t="s">
        <v>21</v>
      </c>
      <c r="U68" s="221"/>
      <c r="V68" s="221"/>
      <c r="W68" s="221"/>
      <c r="X68" s="221"/>
    </row>
    <row r="69" spans="1:24" ht="15">
      <c r="A69" s="448" t="s">
        <v>34</v>
      </c>
      <c r="B69" s="449"/>
      <c r="C69" s="132">
        <f>O40-2</f>
        <v>8</v>
      </c>
      <c r="D69" s="136">
        <f>SUM(C69)</f>
        <v>8</v>
      </c>
      <c r="E69" s="137" t="s">
        <v>26</v>
      </c>
      <c r="F69" s="71" t="s">
        <v>60</v>
      </c>
      <c r="G69" s="426" t="s">
        <v>98</v>
      </c>
      <c r="H69" s="319"/>
      <c r="I69" s="319"/>
      <c r="J69" s="427"/>
      <c r="K69" s="318" t="s">
        <v>100</v>
      </c>
      <c r="L69" s="461"/>
      <c r="M69" s="462"/>
      <c r="N69" s="229"/>
      <c r="O69" s="229"/>
      <c r="P69" s="229"/>
      <c r="Q69" s="229"/>
      <c r="R69" s="229"/>
      <c r="S69" s="229"/>
      <c r="T69" s="229"/>
      <c r="U69" s="229"/>
      <c r="V69" s="229"/>
      <c r="W69" s="229"/>
      <c r="X69" s="229"/>
    </row>
    <row r="70" spans="1:24" ht="15.75" thickBot="1">
      <c r="A70" s="389"/>
      <c r="B70" s="390"/>
      <c r="C70" s="127"/>
      <c r="D70" s="138">
        <f>PRODUCT(D68:D69)</f>
        <v>1248</v>
      </c>
      <c r="E70" s="139"/>
      <c r="F70" s="123"/>
      <c r="G70" s="426" t="s">
        <v>99</v>
      </c>
      <c r="H70" s="319"/>
      <c r="I70" s="319"/>
      <c r="J70" s="427"/>
      <c r="K70" s="404" t="s">
        <v>107</v>
      </c>
      <c r="L70" s="405"/>
      <c r="M70" s="406"/>
      <c r="N70" s="221" t="s">
        <v>61</v>
      </c>
      <c r="O70" s="221"/>
      <c r="P70" s="221"/>
      <c r="Q70" s="221"/>
      <c r="R70" s="221"/>
      <c r="S70" s="221"/>
      <c r="T70" s="221" t="s">
        <v>21</v>
      </c>
      <c r="U70" s="221"/>
      <c r="V70" s="221"/>
      <c r="W70" s="221"/>
      <c r="X70" s="221"/>
    </row>
    <row r="71" spans="1:24" ht="12.75" customHeight="1" thickTop="1">
      <c r="A71" s="383" t="s">
        <v>96</v>
      </c>
      <c r="B71" s="384"/>
      <c r="C71" s="128" t="s">
        <v>101</v>
      </c>
      <c r="D71" s="140">
        <f>R40*2*0.75</f>
        <v>234</v>
      </c>
      <c r="E71" s="141" t="s">
        <v>62</v>
      </c>
      <c r="F71" s="71"/>
      <c r="G71" s="466" t="s">
        <v>108</v>
      </c>
      <c r="H71" s="467"/>
      <c r="I71" s="467"/>
      <c r="J71" s="468"/>
      <c r="K71" s="452">
        <f>LOOKUP(R40,'Per Diem Rates'!A2:A267,'Per Diem Rates'!B2:B267)</f>
        <v>23</v>
      </c>
      <c r="L71" s="453"/>
      <c r="M71" s="454"/>
      <c r="N71" s="229"/>
      <c r="O71" s="229"/>
      <c r="P71" s="229"/>
      <c r="Q71" s="229"/>
      <c r="R71" s="229"/>
      <c r="S71" s="229"/>
      <c r="T71" s="229"/>
      <c r="U71" s="229"/>
      <c r="V71" s="229"/>
      <c r="W71" s="229"/>
      <c r="X71" s="229"/>
    </row>
    <row r="72" spans="1:24" ht="15" customHeight="1">
      <c r="A72" s="389" t="s">
        <v>92</v>
      </c>
      <c r="B72" s="390"/>
      <c r="C72" s="391"/>
      <c r="D72" s="138">
        <f>IF(C69&lt;0,0,SUM(D70:D71))</f>
        <v>1482</v>
      </c>
      <c r="E72" s="141"/>
      <c r="F72" s="71"/>
      <c r="G72" s="469" t="s">
        <v>94</v>
      </c>
      <c r="H72" s="470"/>
      <c r="I72" s="470"/>
      <c r="J72" s="471"/>
      <c r="K72" s="452">
        <f>LOOKUP(R40,'Per Diem Rates'!A2:A267,'Per Diem Rates'!C2:C267)</f>
        <v>39</v>
      </c>
      <c r="L72" s="477"/>
      <c r="M72" s="478"/>
      <c r="N72" s="221" t="s">
        <v>63</v>
      </c>
      <c r="O72" s="221"/>
      <c r="P72" s="221"/>
      <c r="Q72" s="221"/>
      <c r="R72" s="221"/>
      <c r="S72" s="221"/>
      <c r="T72" s="221" t="s">
        <v>21</v>
      </c>
      <c r="U72" s="221"/>
      <c r="V72" s="221"/>
      <c r="W72" s="221"/>
      <c r="X72" s="221"/>
    </row>
    <row r="73" spans="1:24" ht="12.75" customHeight="1" thickBot="1">
      <c r="A73" s="387" t="s">
        <v>68</v>
      </c>
      <c r="B73" s="388"/>
      <c r="C73" s="133">
        <f>SUM(T52:T54)</f>
        <v>0</v>
      </c>
      <c r="D73" s="142">
        <f>-K74</f>
        <v>0</v>
      </c>
      <c r="E73" s="141" t="s">
        <v>64</v>
      </c>
      <c r="F73" s="71"/>
      <c r="G73" s="472" t="s">
        <v>95</v>
      </c>
      <c r="H73" s="473"/>
      <c r="I73" s="473"/>
      <c r="J73" s="474"/>
      <c r="K73" s="452">
        <f>LOOKUP(R40,'Per Diem Rates'!A2:A267,'Per Diem Rates'!D2:D267)</f>
        <v>63</v>
      </c>
      <c r="L73" s="477"/>
      <c r="M73" s="478"/>
      <c r="N73" s="229"/>
      <c r="O73" s="229"/>
      <c r="P73" s="229"/>
      <c r="Q73" s="229"/>
      <c r="R73" s="229"/>
      <c r="S73" s="229"/>
      <c r="T73" s="229"/>
      <c r="U73" s="229"/>
      <c r="V73" s="229"/>
      <c r="W73" s="229"/>
      <c r="X73" s="229"/>
    </row>
    <row r="74" spans="1:24" ht="16.5" customHeight="1" thickBot="1">
      <c r="A74" s="385" t="s">
        <v>65</v>
      </c>
      <c r="B74" s="386"/>
      <c r="C74" s="386"/>
      <c r="D74" s="143">
        <f>IF(SUM(D72:D73)&lt;0,0,SUM(D72:D73))</f>
        <v>1482</v>
      </c>
      <c r="E74" s="144"/>
      <c r="F74" s="455" t="s">
        <v>106</v>
      </c>
      <c r="G74" s="456"/>
      <c r="H74" s="456"/>
      <c r="I74" s="456"/>
      <c r="J74" s="457"/>
      <c r="K74" s="475">
        <f>(T52*K71)+(T53*K72)+(T54*K73)</f>
        <v>0</v>
      </c>
      <c r="L74" s="458"/>
      <c r="M74" s="476"/>
      <c r="N74" s="221" t="s">
        <v>66</v>
      </c>
      <c r="O74" s="221"/>
      <c r="P74" s="221"/>
      <c r="Q74" s="221"/>
      <c r="R74" s="221"/>
      <c r="S74" s="221"/>
      <c r="T74" s="221" t="s">
        <v>21</v>
      </c>
      <c r="U74" s="221"/>
      <c r="V74" s="221"/>
      <c r="W74" s="221"/>
      <c r="X74" s="221"/>
    </row>
    <row r="75" spans="2:6" ht="12.75" customHeight="1">
      <c r="B75" s="45"/>
      <c r="C75" s="45"/>
      <c r="D75" s="72"/>
      <c r="E75" s="72"/>
      <c r="F75" s="72"/>
    </row>
    <row r="76" spans="2:6" ht="12.75">
      <c r="B76" s="73"/>
      <c r="C76" s="73"/>
      <c r="D76" s="73"/>
      <c r="E76" s="73"/>
      <c r="F76" s="73"/>
    </row>
    <row r="77" spans="2:9" ht="12.75">
      <c r="B77" s="55"/>
      <c r="H77" s="7" t="s">
        <v>28</v>
      </c>
      <c r="I77" s="74"/>
    </row>
    <row r="78" spans="4:11" ht="12.75">
      <c r="D78" s="7" t="s">
        <v>28</v>
      </c>
      <c r="K78" s="7" t="s">
        <v>28</v>
      </c>
    </row>
  </sheetData>
  <sheetProtection selectLockedCells="1"/>
  <mergeCells count="243">
    <mergeCell ref="A74:C74"/>
    <mergeCell ref="F74:J74"/>
    <mergeCell ref="K74:M74"/>
    <mergeCell ref="N74:S74"/>
    <mergeCell ref="T74:X74"/>
    <mergeCell ref="A72:C72"/>
    <mergeCell ref="G72:J72"/>
    <mergeCell ref="K72:M72"/>
    <mergeCell ref="N72:S72"/>
    <mergeCell ref="T72:X72"/>
    <mergeCell ref="A73:B73"/>
    <mergeCell ref="G73:J73"/>
    <mergeCell ref="K73:M73"/>
    <mergeCell ref="N73:X73"/>
    <mergeCell ref="A70:B70"/>
    <mergeCell ref="G70:J70"/>
    <mergeCell ref="K70:M70"/>
    <mergeCell ref="N70:S70"/>
    <mergeCell ref="T70:X70"/>
    <mergeCell ref="A71:B71"/>
    <mergeCell ref="G71:J71"/>
    <mergeCell ref="K71:M71"/>
    <mergeCell ref="N71:X71"/>
    <mergeCell ref="A68:B68"/>
    <mergeCell ref="G68:J68"/>
    <mergeCell ref="K68:M68"/>
    <mergeCell ref="N68:S68"/>
    <mergeCell ref="T68:X68"/>
    <mergeCell ref="A69:B69"/>
    <mergeCell ref="G69:J69"/>
    <mergeCell ref="K69:M69"/>
    <mergeCell ref="N69:X69"/>
    <mergeCell ref="B62:D63"/>
    <mergeCell ref="A64:L65"/>
    <mergeCell ref="N64:W64"/>
    <mergeCell ref="A66:E66"/>
    <mergeCell ref="N66:X66"/>
    <mergeCell ref="A67:D67"/>
    <mergeCell ref="H67:K67"/>
    <mergeCell ref="N67:X67"/>
    <mergeCell ref="A59:F59"/>
    <mergeCell ref="G59:J59"/>
    <mergeCell ref="R59:U59"/>
    <mergeCell ref="V59:X59"/>
    <mergeCell ref="A60:M61"/>
    <mergeCell ref="N60:R60"/>
    <mergeCell ref="N61:S61"/>
    <mergeCell ref="T61:X61"/>
    <mergeCell ref="A57:F57"/>
    <mergeCell ref="G57:J57"/>
    <mergeCell ref="S57:U57"/>
    <mergeCell ref="V57:X57"/>
    <mergeCell ref="A58:F58"/>
    <mergeCell ref="G58:J58"/>
    <mergeCell ref="R58:U58"/>
    <mergeCell ref="V58:X58"/>
    <mergeCell ref="A55:F55"/>
    <mergeCell ref="G55:J55"/>
    <mergeCell ref="L55:T55"/>
    <mergeCell ref="U55:X55"/>
    <mergeCell ref="A56:F56"/>
    <mergeCell ref="G56:J56"/>
    <mergeCell ref="L56:T56"/>
    <mergeCell ref="U56:X56"/>
    <mergeCell ref="A53:F53"/>
    <mergeCell ref="G53:J53"/>
    <mergeCell ref="L53:P53"/>
    <mergeCell ref="Q53:S53"/>
    <mergeCell ref="U53:X53"/>
    <mergeCell ref="A54:F54"/>
    <mergeCell ref="G54:J54"/>
    <mergeCell ref="L54:P54"/>
    <mergeCell ref="Q54:S54"/>
    <mergeCell ref="U54:X54"/>
    <mergeCell ref="A50:E50"/>
    <mergeCell ref="F50:Q50"/>
    <mergeCell ref="U50:X50"/>
    <mergeCell ref="A51:J51"/>
    <mergeCell ref="L51:X51"/>
    <mergeCell ref="A52:F52"/>
    <mergeCell ref="G52:J52"/>
    <mergeCell ref="L52:P52"/>
    <mergeCell ref="Q52:S52"/>
    <mergeCell ref="U52:X52"/>
    <mergeCell ref="B48:H48"/>
    <mergeCell ref="I48:J48"/>
    <mergeCell ref="K48:N48"/>
    <mergeCell ref="O48:P48"/>
    <mergeCell ref="S48:U48"/>
    <mergeCell ref="V48:X48"/>
    <mergeCell ref="A47:D47"/>
    <mergeCell ref="G47:J47"/>
    <mergeCell ref="K47:N47"/>
    <mergeCell ref="O47:P47"/>
    <mergeCell ref="T47:U47"/>
    <mergeCell ref="V47:X47"/>
    <mergeCell ref="V45:X45"/>
    <mergeCell ref="A46:D46"/>
    <mergeCell ref="G46:J46"/>
    <mergeCell ref="K46:L46"/>
    <mergeCell ref="M46:N46"/>
    <mergeCell ref="V46:X46"/>
    <mergeCell ref="A44:D44"/>
    <mergeCell ref="G44:J44"/>
    <mergeCell ref="K44:L44"/>
    <mergeCell ref="M44:N44"/>
    <mergeCell ref="V44:X44"/>
    <mergeCell ref="A45:D45"/>
    <mergeCell ref="G45:J45"/>
    <mergeCell ref="K45:L45"/>
    <mergeCell ref="M45:N45"/>
    <mergeCell ref="O45:U46"/>
    <mergeCell ref="K42:L42"/>
    <mergeCell ref="M42:N42"/>
    <mergeCell ref="V42:X42"/>
    <mergeCell ref="A43:D43"/>
    <mergeCell ref="G43:J43"/>
    <mergeCell ref="K43:L43"/>
    <mergeCell ref="M43:N43"/>
    <mergeCell ref="V43:X43"/>
    <mergeCell ref="T40:U40"/>
    <mergeCell ref="V40:X40"/>
    <mergeCell ref="A41:D41"/>
    <mergeCell ref="G41:J41"/>
    <mergeCell ref="K41:L41"/>
    <mergeCell ref="M41:N41"/>
    <mergeCell ref="O41:U44"/>
    <mergeCell ref="V41:X41"/>
    <mergeCell ref="A42:D42"/>
    <mergeCell ref="G42:J42"/>
    <mergeCell ref="G39:J39"/>
    <mergeCell ref="K39:L39"/>
    <mergeCell ref="M39:N39"/>
    <mergeCell ref="O39:P39"/>
    <mergeCell ref="A40:D40"/>
    <mergeCell ref="G40:J40"/>
    <mergeCell ref="K40:L40"/>
    <mergeCell ref="M40:N40"/>
    <mergeCell ref="O40:P40"/>
    <mergeCell ref="E34:N36"/>
    <mergeCell ref="P34:X34"/>
    <mergeCell ref="A37:D39"/>
    <mergeCell ref="E37:F37"/>
    <mergeCell ref="G37:J38"/>
    <mergeCell ref="K37:N38"/>
    <mergeCell ref="O37:Q38"/>
    <mergeCell ref="R37:S38"/>
    <mergeCell ref="T37:U39"/>
    <mergeCell ref="V37:X39"/>
    <mergeCell ref="R27:T27"/>
    <mergeCell ref="A28:B33"/>
    <mergeCell ref="C28:D32"/>
    <mergeCell ref="E30:G33"/>
    <mergeCell ref="H30:K33"/>
    <mergeCell ref="P30:S32"/>
    <mergeCell ref="T30:X32"/>
    <mergeCell ref="C33:D36"/>
    <mergeCell ref="P33:S33"/>
    <mergeCell ref="T33:X33"/>
    <mergeCell ref="C27:D27"/>
    <mergeCell ref="E27:F27"/>
    <mergeCell ref="G27:H27"/>
    <mergeCell ref="I27:J27"/>
    <mergeCell ref="K27:N27"/>
    <mergeCell ref="P27:Q27"/>
    <mergeCell ref="Q25:S25"/>
    <mergeCell ref="A26:B26"/>
    <mergeCell ref="C26:D26"/>
    <mergeCell ref="E26:F26"/>
    <mergeCell ref="G26:H26"/>
    <mergeCell ref="I26:J26"/>
    <mergeCell ref="K26:N26"/>
    <mergeCell ref="R26:S26"/>
    <mergeCell ref="A24:B24"/>
    <mergeCell ref="C24:D24"/>
    <mergeCell ref="E24:J24"/>
    <mergeCell ref="K24:N24"/>
    <mergeCell ref="A25:B25"/>
    <mergeCell ref="C25:D25"/>
    <mergeCell ref="E25:J25"/>
    <mergeCell ref="K25:N25"/>
    <mergeCell ref="K21:N21"/>
    <mergeCell ref="P21:T22"/>
    <mergeCell ref="C22:D22"/>
    <mergeCell ref="K22:N22"/>
    <mergeCell ref="C23:D23"/>
    <mergeCell ref="E23:J23"/>
    <mergeCell ref="K23:N23"/>
    <mergeCell ref="O23:T24"/>
    <mergeCell ref="V19:X20"/>
    <mergeCell ref="A20:B21"/>
    <mergeCell ref="C20:D20"/>
    <mergeCell ref="E20:F20"/>
    <mergeCell ref="G20:H20"/>
    <mergeCell ref="I20:J20"/>
    <mergeCell ref="K20:N20"/>
    <mergeCell ref="O20:S20"/>
    <mergeCell ref="C21:D21"/>
    <mergeCell ref="E21:J21"/>
    <mergeCell ref="C19:D19"/>
    <mergeCell ref="E19:F19"/>
    <mergeCell ref="G19:H19"/>
    <mergeCell ref="I19:J19"/>
    <mergeCell ref="K19:N19"/>
    <mergeCell ref="O19:S19"/>
    <mergeCell ref="A15:C15"/>
    <mergeCell ref="D15:H15"/>
    <mergeCell ref="A17:B17"/>
    <mergeCell ref="C17:D17"/>
    <mergeCell ref="F17:H17"/>
    <mergeCell ref="K17:W17"/>
    <mergeCell ref="K10:L11"/>
    <mergeCell ref="M10:S11"/>
    <mergeCell ref="T10:W11"/>
    <mergeCell ref="A11:C11"/>
    <mergeCell ref="D11:H11"/>
    <mergeCell ref="Q12:T13"/>
    <mergeCell ref="A13:C13"/>
    <mergeCell ref="D13:H13"/>
    <mergeCell ref="V6:W7"/>
    <mergeCell ref="A7:C7"/>
    <mergeCell ref="D7:H7"/>
    <mergeCell ref="D9:H9"/>
    <mergeCell ref="K9:L9"/>
    <mergeCell ref="M9:S9"/>
    <mergeCell ref="T9:W9"/>
    <mergeCell ref="A5:B5"/>
    <mergeCell ref="C5:F5"/>
    <mergeCell ref="L5:M5"/>
    <mergeCell ref="N5:S5"/>
    <mergeCell ref="V5:W5"/>
    <mergeCell ref="K6:K7"/>
    <mergeCell ref="L6:M7"/>
    <mergeCell ref="N6:S7"/>
    <mergeCell ref="T6:T7"/>
    <mergeCell ref="U6:U7"/>
    <mergeCell ref="A1:F1"/>
    <mergeCell ref="G1:J1"/>
    <mergeCell ref="L1:O1"/>
    <mergeCell ref="R1:T1"/>
    <mergeCell ref="U1:X1"/>
    <mergeCell ref="K3:M3"/>
    <mergeCell ref="N3:W3"/>
  </mergeCells>
  <printOptions horizontalCentered="1"/>
  <pageMargins left="0" right="0" top="0.3" bottom="0.33" header="0.25" footer="0.23"/>
  <pageSetup horizontalDpi="600" verticalDpi="600" orientation="portrait"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fas-144</dc:creator>
  <cp:keywords/>
  <dc:description/>
  <cp:lastModifiedBy>McCoy, Charles</cp:lastModifiedBy>
  <cp:lastPrinted>2023-02-22T16:54:13Z</cp:lastPrinted>
  <dcterms:created xsi:type="dcterms:W3CDTF">2001-08-09T20:05:54Z</dcterms:created>
  <dcterms:modified xsi:type="dcterms:W3CDTF">2024-04-24T14:16:02Z</dcterms:modified>
  <cp:category/>
  <cp:version/>
  <cp:contentType/>
  <cp:contentStatus/>
</cp:coreProperties>
</file>